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245" activeTab="1"/>
  </bookViews>
  <sheets>
    <sheet name="2012 год" sheetId="1" r:id="rId1"/>
    <sheet name="2012 год (2)" sheetId="2" r:id="rId2"/>
  </sheets>
  <definedNames>
    <definedName name="_xlnm.Print_Area" localSheetId="0">'2012 год'!$A$1:$V$75</definedName>
    <definedName name="_xlnm.Print_Area" localSheetId="1">'2012 год (2)'!$A$1:$V$76</definedName>
  </definedNames>
  <calcPr fullCalcOnLoad="1"/>
</workbook>
</file>

<file path=xl/sharedStrings.xml><?xml version="1.0" encoding="utf-8"?>
<sst xmlns="http://schemas.openxmlformats.org/spreadsheetml/2006/main" count="273" uniqueCount="83">
  <si>
    <t xml:space="preserve">(наименование государственного заказчика)
                                        </t>
  </si>
  <si>
    <t>Способ размещения заказов</t>
  </si>
  <si>
    <t xml:space="preserve">Источник финансирования размещения заказа </t>
  </si>
  <si>
    <t>Кол-во</t>
  </si>
  <si>
    <t>Сумма</t>
  </si>
  <si>
    <t>Дата проведения (месяц)</t>
  </si>
  <si>
    <t>(Ф.И.О)</t>
  </si>
  <si>
    <t>Ф.И.О. исполнителя:</t>
  </si>
  <si>
    <t>контактный телефон</t>
  </si>
  <si>
    <t>Итого общая:</t>
  </si>
  <si>
    <t>Группа (подгруппа) товаров, работ, услуг</t>
  </si>
  <si>
    <t>итого по статье:</t>
  </si>
  <si>
    <t xml:space="preserve">План-график (в тыс. рублей)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</si>
  <si>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№1</t>
  </si>
  <si>
    <t>Сумма средств предусмотренных в бюджете на год для размещения заказов (лимиты) (в тыс. руб.)</t>
  </si>
  <si>
    <t xml:space="preserve">                                                                                                                                       </t>
  </si>
  <si>
    <t xml:space="preserve">                                            размещения заказов на поставки товаров, выполнение работ, оказание услуг  </t>
  </si>
  <si>
    <t>Руководитель государственного заказчика  ______________________________М.Н. Прохин</t>
  </si>
  <si>
    <t>(4842) 57-43-50</t>
  </si>
  <si>
    <t>__________________Д. Г. Усачева</t>
  </si>
  <si>
    <t xml:space="preserve">                           ГАУЗ КО "Калужская областная детская стоматологическая поликлиника"</t>
  </si>
  <si>
    <t>на    2012    год</t>
  </si>
  <si>
    <r>
      <t>Статья 223 Коммунальные услуги (</t>
    </r>
    <r>
      <rPr>
        <b/>
        <u val="single"/>
        <sz val="10"/>
        <rFont val="Times New Roman"/>
        <family val="1"/>
      </rPr>
      <t>1360,133</t>
    </r>
    <r>
      <rPr>
        <b/>
        <sz val="10"/>
        <rFont val="Times New Roman"/>
        <family val="1"/>
      </rPr>
      <t>)</t>
    </r>
  </si>
  <si>
    <t xml:space="preserve">Лекарственные средства </t>
  </si>
  <si>
    <t>стоматологические материалы</t>
  </si>
  <si>
    <t>ортодонтические приспособления</t>
  </si>
  <si>
    <t>инструменты медицинские</t>
  </si>
  <si>
    <t>бензин и дизельное топливо</t>
  </si>
  <si>
    <t>автотранспорт, автозапчасти</t>
  </si>
  <si>
    <t>резиновые изделия</t>
  </si>
  <si>
    <t>полимерные изделия</t>
  </si>
  <si>
    <t>канцелярские товары</t>
  </si>
  <si>
    <t>строительные материалы</t>
  </si>
  <si>
    <t>аппаратура медицинскаяы</t>
  </si>
  <si>
    <t>Услуги почтовой связи</t>
  </si>
  <si>
    <t>Услуги электросвязи</t>
  </si>
  <si>
    <t>транспортные услуги</t>
  </si>
  <si>
    <t>Жилищно-коммунальные услуги</t>
  </si>
  <si>
    <t>вычислительная техника</t>
  </si>
  <si>
    <t>бытовая техника</t>
  </si>
  <si>
    <t>услуги по финансовому посредничеству</t>
  </si>
  <si>
    <t>услуги в области здравоохранения</t>
  </si>
  <si>
    <t>услуги в области образования</t>
  </si>
  <si>
    <t>услуги по страхованию</t>
  </si>
  <si>
    <t>услуги по канализации</t>
  </si>
  <si>
    <t>услуги в сфере обеспеячения безопасности</t>
  </si>
  <si>
    <t>полиграфические услуги</t>
  </si>
  <si>
    <t>услуги по ремонту транспортных средств</t>
  </si>
  <si>
    <t xml:space="preserve">Размещение заказов у единственного поставщика </t>
  </si>
  <si>
    <t>Размещение заказов у единственного поставщика, до 100 тыс. р.</t>
  </si>
  <si>
    <t>Запрос предложений</t>
  </si>
  <si>
    <t>Конкурс</t>
  </si>
  <si>
    <t>Конкурентные переговоры</t>
  </si>
  <si>
    <t>Запрос цен</t>
  </si>
  <si>
    <t>1 кв.</t>
  </si>
  <si>
    <t>3 кв.</t>
  </si>
  <si>
    <t>2 кв.</t>
  </si>
  <si>
    <t>1,2 кв</t>
  </si>
  <si>
    <t>1,3,4 кв.</t>
  </si>
  <si>
    <t>оборудование осветительное</t>
  </si>
  <si>
    <t>системные и прикладные программные средства</t>
  </si>
  <si>
    <t>1,2,3,4 кв.</t>
  </si>
  <si>
    <t>хозяйственно-бытовые товары</t>
  </si>
  <si>
    <t>Подрядные работы (текущий ремонт)</t>
  </si>
  <si>
    <t>Ремонт вычислит.техники</t>
  </si>
  <si>
    <t>мебель офисная</t>
  </si>
  <si>
    <t>ТО и ремонт оборудования</t>
  </si>
  <si>
    <t>жилищно-коммунальные услуги</t>
  </si>
  <si>
    <r>
      <t xml:space="preserve">Статья 222 Транспортные услуги </t>
    </r>
    <r>
      <rPr>
        <b/>
        <u val="single"/>
        <sz val="10"/>
        <rFont val="Times New Roman"/>
        <family val="1"/>
      </rPr>
      <t>(58,000 тыс. руб.</t>
    </r>
    <r>
      <rPr>
        <b/>
        <sz val="10"/>
        <rFont val="Times New Roman"/>
        <family val="1"/>
      </rPr>
      <t>)</t>
    </r>
  </si>
  <si>
    <r>
      <t>Статья 225 Работы, услуги по содержанию имущества (</t>
    </r>
    <r>
      <rPr>
        <b/>
        <u val="single"/>
        <sz val="10"/>
        <rFont val="Times New Roman"/>
        <family val="1"/>
      </rPr>
      <t>666,400 тыс. руб.</t>
    </r>
    <r>
      <rPr>
        <b/>
        <sz val="10"/>
        <rFont val="Times New Roman"/>
        <family val="1"/>
      </rPr>
      <t>)</t>
    </r>
  </si>
  <si>
    <r>
      <t>Статья 290 Прочие расходы (</t>
    </r>
    <r>
      <rPr>
        <b/>
        <u val="single"/>
        <sz val="10"/>
        <rFont val="Times New Roman"/>
        <family val="1"/>
      </rPr>
      <t>1274,838 тыс. руб.</t>
    </r>
    <r>
      <rPr>
        <b/>
        <sz val="10"/>
        <rFont val="Times New Roman"/>
        <family val="1"/>
      </rPr>
      <t>)</t>
    </r>
  </si>
  <si>
    <r>
      <t>Статья 221 Услуги связи (</t>
    </r>
    <r>
      <rPr>
        <b/>
        <u val="single"/>
        <sz val="10"/>
        <rFont val="Times New Roman"/>
        <family val="1"/>
      </rPr>
      <t>103,200 тыс. руб.</t>
    </r>
    <r>
      <rPr>
        <b/>
        <sz val="10"/>
        <rFont val="Times New Roman"/>
        <family val="1"/>
      </rPr>
      <t>)</t>
    </r>
  </si>
  <si>
    <r>
      <t>Статья 226 Прочие работы (</t>
    </r>
    <r>
      <rPr>
        <b/>
        <u val="single"/>
        <sz val="10"/>
        <rFont val="Times New Roman"/>
        <family val="1"/>
      </rPr>
      <t>2299,200 тыс. руб.</t>
    </r>
    <r>
      <rPr>
        <b/>
        <sz val="10"/>
        <rFont val="Times New Roman"/>
        <family val="1"/>
      </rPr>
      <t>)</t>
    </r>
  </si>
  <si>
    <r>
      <t>Статья 310 увеличение стоимости основных средств (</t>
    </r>
    <r>
      <rPr>
        <b/>
        <u val="single"/>
        <sz val="10"/>
        <rFont val="Times New Roman"/>
        <family val="1"/>
      </rPr>
      <t>2614,479 тыс. руб.</t>
    </r>
    <r>
      <rPr>
        <b/>
        <sz val="10"/>
        <rFont val="Times New Roman"/>
        <family val="1"/>
      </rPr>
      <t>)</t>
    </r>
  </si>
  <si>
    <r>
      <t xml:space="preserve">Статья 340 увеличение стоимости материальных запасов </t>
    </r>
    <r>
      <rPr>
        <b/>
        <u val="single"/>
        <sz val="10"/>
        <rFont val="Times New Roman"/>
        <family val="1"/>
      </rPr>
      <t>(12773,382 тыс. руб.)</t>
    </r>
  </si>
  <si>
    <t>перевязочные средства и дезинфицирующие средства</t>
  </si>
  <si>
    <t>2,3,4 кв.</t>
  </si>
  <si>
    <t>1,2,3,4 кв,</t>
  </si>
  <si>
    <t>1,3 кв.</t>
  </si>
  <si>
    <t>1,2,3,4 кв</t>
  </si>
  <si>
    <t>3,4 кв.</t>
  </si>
  <si>
    <t>запчасти  для стоматологических установок</t>
  </si>
  <si>
    <t>на    2012    год с изменениями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</si>
</sst>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b/>
      <sz val="9"/>
      <name val="Arial Cyr"/>
      <family val="2"/>
    </font>
    <font>
      <u val="single"/>
      <sz val="10"/>
      <name val="Arial Cyr"/>
      <family val="0"/>
    </font>
    <font>
      <b/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4" fillId="33" borderId="11" xfId="0" applyNumberFormat="1" applyFont="1" applyFill="1" applyBorder="1" applyAlignment="1" applyProtection="1">
      <alignment horizontal="centerContinuous" vertical="center" wrapText="1"/>
      <protection/>
    </xf>
    <xf numFmtId="2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>
      <alignment horizontal="right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4" fillId="33" borderId="13" xfId="0" applyNumberFormat="1" applyFont="1" applyFill="1" applyBorder="1" applyAlignment="1" applyProtection="1">
      <alignment horizontal="centerContinuous" wrapText="1"/>
      <protection/>
    </xf>
    <xf numFmtId="0" fontId="4" fillId="33" borderId="0" xfId="0" applyNumberFormat="1" applyFont="1" applyFill="1" applyBorder="1" applyAlignment="1" applyProtection="1">
      <alignment horizontal="centerContinuous" wrapText="1"/>
      <protection/>
    </xf>
    <xf numFmtId="0" fontId="4" fillId="33" borderId="13" xfId="0" applyNumberFormat="1" applyFont="1" applyFill="1" applyBorder="1" applyAlignment="1" applyProtection="1">
      <alignment horizontal="centerContinuous" vertical="center" wrapText="1"/>
      <protection/>
    </xf>
    <xf numFmtId="0" fontId="4" fillId="33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33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NumberFormat="1" applyFont="1" applyFill="1" applyBorder="1" applyAlignment="1" applyProtection="1">
      <alignment horizontal="center" vertical="center" wrapText="1"/>
      <protection/>
    </xf>
    <xf numFmtId="2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>
      <alignment vertical="center" wrapText="1"/>
    </xf>
    <xf numFmtId="0" fontId="5" fillId="36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5" fillId="0" borderId="16" xfId="0" applyNumberFormat="1" applyFont="1" applyBorder="1" applyAlignment="1" applyProtection="1">
      <alignment horizontal="center" vertical="center" textRotation="90" wrapText="1"/>
      <protection/>
    </xf>
    <xf numFmtId="0" fontId="5" fillId="0" borderId="14" xfId="0" applyNumberFormat="1" applyFont="1" applyBorder="1" applyAlignment="1" applyProtection="1">
      <alignment horizontal="center" vertical="center" textRotation="90" wrapText="1"/>
      <protection/>
    </xf>
    <xf numFmtId="0" fontId="5" fillId="0" borderId="12" xfId="0" applyNumberFormat="1" applyFont="1" applyBorder="1" applyAlignment="1" applyProtection="1">
      <alignment horizontal="center" vertical="center" textRotation="90" wrapText="1" readingOrder="2"/>
      <protection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  <xf numFmtId="0" fontId="8" fillId="37" borderId="17" xfId="0" applyNumberFormat="1" applyFont="1" applyFill="1" applyBorder="1" applyAlignment="1" applyProtection="1">
      <alignment horizontal="left" vertical="center" wrapText="1"/>
      <protection hidden="1"/>
    </xf>
    <xf numFmtId="0" fontId="8" fillId="37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7" borderId="12" xfId="0" applyNumberFormat="1" applyFont="1" applyFill="1" applyBorder="1" applyAlignment="1" applyProtection="1">
      <alignment horizontal="center" vertical="center" wrapText="1"/>
      <protection hidden="1"/>
    </xf>
    <xf numFmtId="49" fontId="8" fillId="37" borderId="1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5" xfId="0" applyNumberFormat="1" applyFont="1" applyBorder="1" applyAlignment="1" applyProtection="1">
      <alignment horizontal="center" vertical="center" wrapText="1"/>
      <protection locked="0"/>
    </xf>
    <xf numFmtId="2" fontId="0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8" borderId="12" xfId="0" applyNumberFormat="1" applyFont="1" applyFill="1" applyBorder="1" applyAlignment="1" applyProtection="1">
      <alignment horizontal="center" vertical="center" wrapText="1"/>
      <protection hidden="1"/>
    </xf>
    <xf numFmtId="2" fontId="7" fillId="38" borderId="12" xfId="0" applyNumberFormat="1" applyFont="1" applyFill="1" applyBorder="1" applyAlignment="1" applyProtection="1">
      <alignment horizontal="center" vertical="center" wrapText="1"/>
      <protection hidden="1"/>
    </xf>
    <xf numFmtId="2" fontId="7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12" xfId="0" applyNumberFormat="1" applyFont="1" applyFill="1" applyBorder="1" applyAlignment="1" applyProtection="1">
      <alignment horizontal="left" vertical="center" wrapText="1"/>
      <protection hidden="1"/>
    </xf>
    <xf numFmtId="49" fontId="6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8" borderId="12" xfId="0" applyFont="1" applyFill="1" applyBorder="1" applyAlignment="1" applyProtection="1">
      <alignment horizontal="center"/>
      <protection hidden="1"/>
    </xf>
    <xf numFmtId="0" fontId="7" fillId="38" borderId="12" xfId="0" applyFont="1" applyFill="1" applyBorder="1" applyAlignment="1" applyProtection="1">
      <alignment/>
      <protection hidden="1"/>
    </xf>
    <xf numFmtId="0" fontId="4" fillId="33" borderId="18" xfId="0" applyNumberFormat="1" applyFont="1" applyFill="1" applyBorder="1" applyAlignment="1" applyProtection="1">
      <alignment vertical="center" wrapText="1"/>
      <protection locked="0"/>
    </xf>
    <xf numFmtId="2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1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7" fillId="0" borderId="12" xfId="0" applyNumberFormat="1" applyFont="1" applyBorder="1" applyAlignment="1">
      <alignment horizontal="center"/>
    </xf>
    <xf numFmtId="0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wrapText="1"/>
    </xf>
    <xf numFmtId="0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36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right" vertical="center" wrapText="1"/>
    </xf>
    <xf numFmtId="0" fontId="5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/>
    </xf>
    <xf numFmtId="0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  <xf numFmtId="0" fontId="0" fillId="0" borderId="0" xfId="0" applyNumberForma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" fillId="36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36" borderId="15" xfId="0" applyNumberFormat="1" applyFont="1" applyFill="1" applyBorder="1" applyAlignment="1" applyProtection="1">
      <alignment horizontal="center" vertical="center" wrapText="1"/>
      <protection/>
    </xf>
    <xf numFmtId="0" fontId="5" fillId="36" borderId="23" xfId="0" applyNumberFormat="1" applyFont="1" applyFill="1" applyBorder="1" applyAlignment="1" applyProtection="1">
      <alignment horizontal="center" vertical="center" wrapText="1"/>
      <protection/>
    </xf>
    <xf numFmtId="0" fontId="5" fillId="36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NumberFormat="1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2" fillId="33" borderId="19" xfId="0" applyNumberFormat="1" applyFont="1" applyFill="1" applyBorder="1" applyAlignment="1" applyProtection="1">
      <alignment horizontal="right" vertical="center" wrapText="1"/>
      <protection/>
    </xf>
    <xf numFmtId="0" fontId="2" fillId="33" borderId="22" xfId="0" applyNumberFormat="1" applyFont="1" applyFill="1" applyBorder="1" applyAlignment="1" applyProtection="1">
      <alignment horizontal="right" vertical="center" wrapText="1"/>
      <protection/>
    </xf>
    <xf numFmtId="0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14</xdr:row>
      <xdr:rowOff>0</xdr:rowOff>
    </xdr:from>
    <xdr:to>
      <xdr:col>22</xdr:col>
      <xdr:colOff>0</xdr:colOff>
      <xdr:row>15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4344650" y="4772025"/>
          <a:ext cx="8191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14</xdr:row>
      <xdr:rowOff>0</xdr:rowOff>
    </xdr:from>
    <xdr:to>
      <xdr:col>22</xdr:col>
      <xdr:colOff>0</xdr:colOff>
      <xdr:row>15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4344650" y="4772025"/>
          <a:ext cx="8191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view="pageBreakPreview" zoomScale="75" zoomScaleSheetLayoutView="75" zoomScalePageLayoutView="0" workbookViewId="0" topLeftCell="B15">
      <pane xSplit="14835" topLeftCell="P1" activePane="topLeft" state="split"/>
      <selection pane="topLeft" activeCell="F17" sqref="F17"/>
      <selection pane="topRight" activeCell="S23" sqref="S23"/>
    </sheetView>
  </sheetViews>
  <sheetFormatPr defaultColWidth="9.00390625" defaultRowHeight="12.75"/>
  <cols>
    <col min="1" max="1" width="5.00390625" style="0" customWidth="1"/>
    <col min="2" max="2" width="21.875" style="0" customWidth="1"/>
    <col min="3" max="3" width="10.00390625" style="0" customWidth="1"/>
    <col min="4" max="4" width="7.00390625" style="0" customWidth="1"/>
    <col min="5" max="5" width="9.25390625" style="0" customWidth="1"/>
    <col min="7" max="7" width="7.375" style="0" customWidth="1"/>
    <col min="8" max="8" width="8.125" style="0" customWidth="1"/>
    <col min="9" max="9" width="8.75390625" style="0" customWidth="1"/>
    <col min="10" max="10" width="7.625" style="0" customWidth="1"/>
    <col min="11" max="11" width="10.25390625" style="0" customWidth="1"/>
    <col min="12" max="12" width="9.875" style="0" customWidth="1"/>
    <col min="13" max="15" width="8.75390625" style="0" customWidth="1"/>
    <col min="16" max="16" width="7.125" style="0" customWidth="1"/>
    <col min="17" max="17" width="8.75390625" style="0" customWidth="1"/>
    <col min="18" max="18" width="7.875" style="0" customWidth="1"/>
    <col min="19" max="19" width="6.625" style="0" customWidth="1"/>
    <col min="20" max="20" width="8.625" style="0" customWidth="1"/>
    <col min="21" max="21" width="8.875" style="0" customWidth="1"/>
    <col min="22" max="22" width="10.75390625" style="0" customWidth="1"/>
  </cols>
  <sheetData>
    <row r="1" spans="2:22" ht="16.5" customHeight="1">
      <c r="B1" s="93" t="s">
        <v>13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2:22" ht="3" customHeigh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2:22" ht="11.2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2:22" ht="17.25" customHeight="1" hidden="1"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2:22" s="10" customFormat="1" ht="6.75" customHeight="1" hidden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10" customFormat="1" ht="15.75" customHeight="1">
      <c r="B6" s="11" t="s">
        <v>12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2" s="10" customFormat="1" ht="18.7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 t="s">
        <v>15</v>
      </c>
      <c r="R7" s="14"/>
      <c r="S7" s="14"/>
      <c r="T7" s="14"/>
      <c r="U7" s="14"/>
      <c r="V7" s="14"/>
    </row>
    <row r="8" spans="2:22" s="10" customFormat="1" ht="23.25" customHeight="1">
      <c r="B8" s="15"/>
      <c r="C8" s="90"/>
      <c r="D8" s="90"/>
      <c r="E8" s="90"/>
      <c r="F8" s="90"/>
      <c r="G8" s="16"/>
      <c r="H8" s="16"/>
      <c r="I8" s="16"/>
      <c r="J8" s="89" t="s">
        <v>21</v>
      </c>
      <c r="K8" s="90"/>
      <c r="L8" s="90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19" customFormat="1" ht="44.25" customHeight="1" thickBot="1">
      <c r="B9" s="16"/>
      <c r="C9" s="50"/>
      <c r="D9" s="91" t="s">
        <v>20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6"/>
    </row>
    <row r="10" spans="2:22" s="17" customFormat="1" ht="26.25" customHeight="1">
      <c r="B10" s="1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s="28" customFormat="1" ht="43.5" customHeight="1">
      <c r="B11" s="78" t="s">
        <v>10</v>
      </c>
      <c r="C11" s="81" t="s">
        <v>14</v>
      </c>
      <c r="D11" s="86" t="s">
        <v>1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4" t="s">
        <v>2</v>
      </c>
    </row>
    <row r="12" spans="2:22" s="28" customFormat="1" ht="14.25" customHeight="1">
      <c r="B12" s="79"/>
      <c r="C12" s="82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4"/>
    </row>
    <row r="13" spans="2:22" s="28" customFormat="1" ht="75.75" customHeight="1">
      <c r="B13" s="79"/>
      <c r="C13" s="82"/>
      <c r="D13" s="64" t="s">
        <v>51</v>
      </c>
      <c r="E13" s="65"/>
      <c r="F13" s="65"/>
      <c r="G13" s="64" t="s">
        <v>52</v>
      </c>
      <c r="H13" s="65"/>
      <c r="I13" s="83"/>
      <c r="J13" s="64" t="s">
        <v>50</v>
      </c>
      <c r="K13" s="65"/>
      <c r="L13" s="65"/>
      <c r="M13" s="64" t="s">
        <v>53</v>
      </c>
      <c r="N13" s="65"/>
      <c r="O13" s="65"/>
      <c r="P13" s="66" t="s">
        <v>48</v>
      </c>
      <c r="Q13" s="67"/>
      <c r="R13" s="68"/>
      <c r="S13" s="66" t="s">
        <v>49</v>
      </c>
      <c r="T13" s="67"/>
      <c r="U13" s="68"/>
      <c r="V13" s="84"/>
    </row>
    <row r="14" spans="2:22" s="28" customFormat="1" ht="83.25" customHeight="1">
      <c r="B14" s="80"/>
      <c r="C14" s="82"/>
      <c r="D14" s="29" t="s">
        <v>3</v>
      </c>
      <c r="E14" s="27" t="s">
        <v>4</v>
      </c>
      <c r="F14" s="30" t="s">
        <v>5</v>
      </c>
      <c r="G14" s="27" t="s">
        <v>3</v>
      </c>
      <c r="H14" s="30" t="s">
        <v>4</v>
      </c>
      <c r="I14" s="30" t="s">
        <v>5</v>
      </c>
      <c r="J14" s="31" t="s">
        <v>3</v>
      </c>
      <c r="K14" s="31" t="s">
        <v>4</v>
      </c>
      <c r="L14" s="30" t="s">
        <v>5</v>
      </c>
      <c r="M14" s="31" t="s">
        <v>3</v>
      </c>
      <c r="N14" s="31" t="s">
        <v>4</v>
      </c>
      <c r="O14" s="30" t="s">
        <v>5</v>
      </c>
      <c r="P14" s="27" t="s">
        <v>3</v>
      </c>
      <c r="Q14" s="30" t="s">
        <v>4</v>
      </c>
      <c r="R14" s="30" t="s">
        <v>5</v>
      </c>
      <c r="S14" s="27" t="s">
        <v>3</v>
      </c>
      <c r="T14" s="30" t="s">
        <v>4</v>
      </c>
      <c r="U14" s="30" t="s">
        <v>5</v>
      </c>
      <c r="V14" s="85"/>
    </row>
    <row r="15" spans="2:22" s="32" customFormat="1" ht="12.75">
      <c r="B15" s="26">
        <v>1</v>
      </c>
      <c r="C15" s="21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20">
        <v>8</v>
      </c>
      <c r="J15" s="20">
        <v>9</v>
      </c>
      <c r="K15" s="20">
        <v>10</v>
      </c>
      <c r="L15" s="20">
        <v>11</v>
      </c>
      <c r="M15" s="20">
        <v>12</v>
      </c>
      <c r="N15" s="20">
        <v>13</v>
      </c>
      <c r="O15" s="20">
        <v>14</v>
      </c>
      <c r="P15" s="20">
        <v>15</v>
      </c>
      <c r="Q15" s="20">
        <v>16</v>
      </c>
      <c r="R15" s="20">
        <v>17</v>
      </c>
      <c r="S15" s="20">
        <v>18</v>
      </c>
      <c r="T15" s="20">
        <v>19</v>
      </c>
      <c r="U15" s="20">
        <v>20</v>
      </c>
      <c r="V15" s="20">
        <v>21</v>
      </c>
    </row>
    <row r="16" spans="2:22" ht="36.75" customHeight="1">
      <c r="B16" s="69" t="s">
        <v>74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2:22" ht="46.5" customHeight="1">
      <c r="B17" s="60" t="s">
        <v>23</v>
      </c>
      <c r="C17" s="40">
        <f>SUM(E17+H17+K17+N17+Q17+T17)</f>
        <v>1400</v>
      </c>
      <c r="D17" s="4"/>
      <c r="E17" s="4"/>
      <c r="F17" s="4"/>
      <c r="G17" s="4"/>
      <c r="H17" s="4"/>
      <c r="I17" s="4"/>
      <c r="J17" s="4"/>
      <c r="K17" s="4"/>
      <c r="L17" s="3"/>
      <c r="M17" s="3">
        <v>4</v>
      </c>
      <c r="N17" s="3">
        <v>1000</v>
      </c>
      <c r="O17" s="3" t="s">
        <v>61</v>
      </c>
      <c r="P17" s="3"/>
      <c r="Q17" s="3"/>
      <c r="R17" s="3"/>
      <c r="S17" s="55">
        <v>4</v>
      </c>
      <c r="T17" s="3">
        <v>400</v>
      </c>
      <c r="U17" s="51" t="s">
        <v>61</v>
      </c>
      <c r="V17" s="5"/>
    </row>
    <row r="18" spans="2:22" ht="38.25" customHeight="1">
      <c r="B18" s="60" t="s">
        <v>75</v>
      </c>
      <c r="C18" s="40">
        <f>SUM(E18+H18+K18+N18+Q18+T18)</f>
        <v>400</v>
      </c>
      <c r="D18" s="4"/>
      <c r="E18" s="4"/>
      <c r="F18" s="4"/>
      <c r="G18" s="4"/>
      <c r="H18" s="4"/>
      <c r="I18" s="4"/>
      <c r="J18" s="4"/>
      <c r="K18" s="4"/>
      <c r="L18" s="3"/>
      <c r="M18" s="3">
        <v>2</v>
      </c>
      <c r="N18" s="3">
        <v>200</v>
      </c>
      <c r="O18" s="3" t="s">
        <v>78</v>
      </c>
      <c r="P18" s="3"/>
      <c r="Q18" s="3"/>
      <c r="R18" s="3"/>
      <c r="S18" s="55">
        <v>5</v>
      </c>
      <c r="T18" s="3">
        <v>200</v>
      </c>
      <c r="U18" s="51" t="s">
        <v>79</v>
      </c>
      <c r="V18" s="5"/>
    </row>
    <row r="19" spans="2:22" ht="29.25" customHeight="1">
      <c r="B19" s="60" t="s">
        <v>24</v>
      </c>
      <c r="C19" s="40">
        <f>SUM(E19+H19+K19+N19+Q19+T19)</f>
        <v>2000</v>
      </c>
      <c r="D19" s="4"/>
      <c r="E19" s="4"/>
      <c r="F19" s="4"/>
      <c r="G19" s="4"/>
      <c r="H19" s="4"/>
      <c r="I19" s="4"/>
      <c r="J19" s="4"/>
      <c r="K19" s="4"/>
      <c r="L19" s="3"/>
      <c r="M19" s="3">
        <v>6</v>
      </c>
      <c r="N19" s="3">
        <v>1600</v>
      </c>
      <c r="O19" s="3" t="s">
        <v>61</v>
      </c>
      <c r="P19" s="3"/>
      <c r="Q19" s="3"/>
      <c r="R19" s="3"/>
      <c r="S19" s="55">
        <v>4</v>
      </c>
      <c r="T19" s="3">
        <v>400</v>
      </c>
      <c r="U19" s="51" t="s">
        <v>61</v>
      </c>
      <c r="V19" s="5"/>
    </row>
    <row r="20" spans="2:22" ht="31.5" customHeight="1">
      <c r="B20" s="60" t="s">
        <v>25</v>
      </c>
      <c r="C20" s="40">
        <f>SUM(E20+H20+K20+N20+Q20+T20)</f>
        <v>3900</v>
      </c>
      <c r="D20" s="4"/>
      <c r="E20" s="4"/>
      <c r="F20" s="4"/>
      <c r="G20" s="4"/>
      <c r="H20" s="4"/>
      <c r="I20" s="4"/>
      <c r="J20" s="4"/>
      <c r="K20" s="4"/>
      <c r="L20" s="3"/>
      <c r="M20" s="3">
        <v>6</v>
      </c>
      <c r="N20" s="3">
        <v>3500</v>
      </c>
      <c r="O20" s="3" t="s">
        <v>61</v>
      </c>
      <c r="P20" s="3"/>
      <c r="Q20" s="3"/>
      <c r="R20" s="3"/>
      <c r="S20" s="55">
        <v>4</v>
      </c>
      <c r="T20" s="3">
        <v>400</v>
      </c>
      <c r="U20" s="51" t="s">
        <v>61</v>
      </c>
      <c r="V20" s="5"/>
    </row>
    <row r="21" spans="2:22" ht="33.75" customHeight="1">
      <c r="B21" s="60" t="s">
        <v>26</v>
      </c>
      <c r="C21" s="40">
        <f>SUM(E21+H21+K21+N21+Q21+T21)</f>
        <v>400</v>
      </c>
      <c r="D21" s="4"/>
      <c r="E21" s="4"/>
      <c r="F21" s="4"/>
      <c r="G21" s="4"/>
      <c r="H21" s="4"/>
      <c r="I21" s="4"/>
      <c r="J21" s="4"/>
      <c r="K21" s="4"/>
      <c r="L21" s="3"/>
      <c r="M21" s="3"/>
      <c r="N21" s="3"/>
      <c r="O21" s="3"/>
      <c r="P21" s="3"/>
      <c r="Q21" s="3"/>
      <c r="R21" s="3"/>
      <c r="S21" s="55">
        <v>4</v>
      </c>
      <c r="T21" s="3">
        <v>400</v>
      </c>
      <c r="U21" s="51" t="s">
        <v>61</v>
      </c>
      <c r="V21" s="5"/>
    </row>
    <row r="22" spans="2:22" ht="32.25" customHeight="1">
      <c r="B22" s="61" t="s">
        <v>29</v>
      </c>
      <c r="C22" s="41">
        <f>SUM(E22+K22+H22+N22+Q22+T22)</f>
        <v>302.4</v>
      </c>
      <c r="D22" s="22"/>
      <c r="E22" s="22"/>
      <c r="F22" s="22"/>
      <c r="G22" s="22"/>
      <c r="H22" s="22"/>
      <c r="I22" s="22"/>
      <c r="J22" s="57"/>
      <c r="K22" s="22"/>
      <c r="L22" s="52"/>
      <c r="M22" s="23">
        <v>1</v>
      </c>
      <c r="N22" s="23">
        <v>102.4</v>
      </c>
      <c r="O22" s="23" t="s">
        <v>54</v>
      </c>
      <c r="P22" s="23"/>
      <c r="Q22" s="23"/>
      <c r="R22" s="23"/>
      <c r="S22" s="56">
        <v>2</v>
      </c>
      <c r="T22" s="23">
        <v>200</v>
      </c>
      <c r="U22" s="3" t="s">
        <v>61</v>
      </c>
      <c r="V22" s="24"/>
    </row>
    <row r="23" spans="2:22" ht="29.25" customHeight="1">
      <c r="B23" s="61" t="s">
        <v>30</v>
      </c>
      <c r="C23" s="41">
        <f aca="true" t="shared" si="0" ref="C23:C28">SUM(E23+H23+K23+N23+Q23+T23)</f>
        <v>400</v>
      </c>
      <c r="D23" s="22"/>
      <c r="E23" s="22"/>
      <c r="F23" s="22"/>
      <c r="G23" s="22"/>
      <c r="H23" s="22"/>
      <c r="I23" s="22"/>
      <c r="J23" s="57"/>
      <c r="K23" s="22"/>
      <c r="L23" s="52"/>
      <c r="M23" s="23"/>
      <c r="N23" s="23"/>
      <c r="O23" s="23"/>
      <c r="P23" s="23"/>
      <c r="Q23" s="23"/>
      <c r="R23" s="23"/>
      <c r="S23" s="56">
        <v>6</v>
      </c>
      <c r="T23" s="23">
        <v>400</v>
      </c>
      <c r="U23" s="3" t="s">
        <v>61</v>
      </c>
      <c r="V23" s="24"/>
    </row>
    <row r="24" spans="2:22" ht="33" customHeight="1">
      <c r="B24" s="61" t="s">
        <v>28</v>
      </c>
      <c r="C24" s="41">
        <f t="shared" si="0"/>
        <v>40</v>
      </c>
      <c r="D24" s="22"/>
      <c r="E24" s="22"/>
      <c r="F24" s="22"/>
      <c r="G24" s="22"/>
      <c r="H24" s="22"/>
      <c r="I24" s="22"/>
      <c r="J24" s="57"/>
      <c r="K24" s="22"/>
      <c r="L24" s="52"/>
      <c r="M24" s="23"/>
      <c r="N24" s="23"/>
      <c r="O24" s="23"/>
      <c r="P24" s="23"/>
      <c r="Q24" s="23"/>
      <c r="R24" s="23"/>
      <c r="S24" s="56">
        <v>10</v>
      </c>
      <c r="T24" s="23">
        <v>40</v>
      </c>
      <c r="U24" s="3" t="s">
        <v>61</v>
      </c>
      <c r="V24" s="24"/>
    </row>
    <row r="25" spans="2:22" ht="30" customHeight="1">
      <c r="B25" s="61" t="s">
        <v>27</v>
      </c>
      <c r="C25" s="41">
        <f t="shared" si="0"/>
        <v>400</v>
      </c>
      <c r="D25" s="22"/>
      <c r="E25" s="22"/>
      <c r="F25" s="22"/>
      <c r="G25" s="22"/>
      <c r="H25" s="22"/>
      <c r="I25" s="22"/>
      <c r="J25" s="22"/>
      <c r="K25" s="22"/>
      <c r="L25" s="52"/>
      <c r="M25" s="23"/>
      <c r="N25" s="23"/>
      <c r="O25" s="23"/>
      <c r="P25" s="23"/>
      <c r="Q25" s="23"/>
      <c r="R25" s="23"/>
      <c r="S25" s="56">
        <v>4</v>
      </c>
      <c r="T25" s="23">
        <v>400</v>
      </c>
      <c r="U25" s="51" t="s">
        <v>61</v>
      </c>
      <c r="V25" s="24"/>
    </row>
    <row r="26" spans="2:22" ht="32.25" customHeight="1">
      <c r="B26" s="61" t="s">
        <v>31</v>
      </c>
      <c r="C26" s="41">
        <f t="shared" si="0"/>
        <v>50</v>
      </c>
      <c r="D26" s="22"/>
      <c r="E26" s="22"/>
      <c r="F26" s="22"/>
      <c r="G26" s="22"/>
      <c r="H26" s="22"/>
      <c r="I26" s="22"/>
      <c r="J26" s="22"/>
      <c r="K26" s="22"/>
      <c r="L26" s="52"/>
      <c r="M26" s="23"/>
      <c r="N26" s="23"/>
      <c r="O26" s="23"/>
      <c r="P26" s="23"/>
      <c r="Q26" s="23"/>
      <c r="R26" s="23"/>
      <c r="S26" s="56">
        <v>10</v>
      </c>
      <c r="T26" s="23">
        <v>50</v>
      </c>
      <c r="U26" s="51" t="s">
        <v>61</v>
      </c>
      <c r="V26" s="24"/>
    </row>
    <row r="27" spans="2:22" ht="33" customHeight="1">
      <c r="B27" s="61" t="s">
        <v>32</v>
      </c>
      <c r="C27" s="41">
        <f t="shared" si="0"/>
        <v>400</v>
      </c>
      <c r="D27" s="22"/>
      <c r="E27" s="22"/>
      <c r="F27" s="22"/>
      <c r="G27" s="22"/>
      <c r="H27" s="22"/>
      <c r="I27" s="22"/>
      <c r="J27" s="22"/>
      <c r="K27" s="22"/>
      <c r="L27" s="52"/>
      <c r="M27" s="23"/>
      <c r="N27" s="23"/>
      <c r="O27" s="23"/>
      <c r="P27" s="23"/>
      <c r="Q27" s="23"/>
      <c r="R27" s="23"/>
      <c r="S27" s="56">
        <v>4</v>
      </c>
      <c r="T27" s="23">
        <v>400</v>
      </c>
      <c r="U27" s="51" t="s">
        <v>61</v>
      </c>
      <c r="V27" s="24"/>
    </row>
    <row r="28" spans="2:22" ht="36" customHeight="1">
      <c r="B28" s="61" t="s">
        <v>62</v>
      </c>
      <c r="C28" s="41">
        <f t="shared" si="0"/>
        <v>300</v>
      </c>
      <c r="D28" s="22"/>
      <c r="E28" s="22"/>
      <c r="F28" s="22"/>
      <c r="G28" s="22"/>
      <c r="H28" s="22"/>
      <c r="I28" s="22"/>
      <c r="J28" s="22"/>
      <c r="K28" s="22"/>
      <c r="L28" s="52"/>
      <c r="M28" s="23"/>
      <c r="N28" s="23"/>
      <c r="O28" s="23"/>
      <c r="P28" s="23"/>
      <c r="Q28" s="23"/>
      <c r="R28" s="23"/>
      <c r="S28" s="56">
        <v>4</v>
      </c>
      <c r="T28" s="23">
        <v>300</v>
      </c>
      <c r="U28" s="51" t="s">
        <v>61</v>
      </c>
      <c r="V28" s="24"/>
    </row>
    <row r="29" spans="2:22" ht="21" customHeight="1">
      <c r="B29" s="46" t="s">
        <v>11</v>
      </c>
      <c r="C29" s="42">
        <f>SUM(C17:C28)</f>
        <v>9992.4</v>
      </c>
      <c r="D29" s="43">
        <f>SUM(D17:D28)</f>
        <v>0</v>
      </c>
      <c r="E29" s="42">
        <f>SUM(E17:E28)</f>
        <v>0</v>
      </c>
      <c r="F29" s="44"/>
      <c r="G29" s="43">
        <f>SUM(G17:G28)</f>
        <v>0</v>
      </c>
      <c r="H29" s="42">
        <f>SUM(H17:H28)</f>
        <v>0</v>
      </c>
      <c r="I29" s="44"/>
      <c r="J29" s="43">
        <f>SUM(J17:J28)</f>
        <v>0</v>
      </c>
      <c r="K29" s="42">
        <f>SUM(K17:K28)</f>
        <v>0</v>
      </c>
      <c r="L29" s="45"/>
      <c r="M29" s="43">
        <f>SUM(M17:M28)</f>
        <v>19</v>
      </c>
      <c r="N29" s="42">
        <f>SUM(N17:N28)</f>
        <v>6402.4</v>
      </c>
      <c r="O29" s="45"/>
      <c r="P29" s="43">
        <f>SUM(P17:P28)</f>
        <v>0</v>
      </c>
      <c r="Q29" s="42">
        <f>SUM(Q17:Q28)</f>
        <v>0</v>
      </c>
      <c r="R29" s="45"/>
      <c r="S29" s="43">
        <f>SUM(S17:S28)</f>
        <v>61</v>
      </c>
      <c r="T29" s="42">
        <f>SUM(T17:T28)</f>
        <v>3590</v>
      </c>
      <c r="U29" s="45"/>
      <c r="V29" s="47"/>
    </row>
    <row r="30" spans="2:22" ht="42" customHeight="1">
      <c r="B30" s="75" t="s">
        <v>73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2:22" ht="41.25" customHeight="1">
      <c r="B31" s="60" t="s">
        <v>33</v>
      </c>
      <c r="C31" s="40">
        <f>SUM(E31+H31+K31+N31+Q31+T31)</f>
        <v>1320</v>
      </c>
      <c r="D31" s="4">
        <v>1</v>
      </c>
      <c r="E31" s="4">
        <v>600</v>
      </c>
      <c r="F31" s="4" t="s">
        <v>55</v>
      </c>
      <c r="G31" s="4"/>
      <c r="H31" s="4"/>
      <c r="I31" s="4"/>
      <c r="J31" s="54">
        <v>1</v>
      </c>
      <c r="K31" s="4">
        <v>400</v>
      </c>
      <c r="L31" s="51" t="s">
        <v>56</v>
      </c>
      <c r="M31" s="3">
        <v>2</v>
      </c>
      <c r="N31" s="3">
        <v>290</v>
      </c>
      <c r="O31" s="3" t="s">
        <v>57</v>
      </c>
      <c r="P31" s="3"/>
      <c r="Q31" s="3"/>
      <c r="R31" s="3"/>
      <c r="S31" s="3">
        <v>1</v>
      </c>
      <c r="T31" s="3">
        <v>30</v>
      </c>
      <c r="U31" s="3" t="s">
        <v>54</v>
      </c>
      <c r="V31" s="5"/>
    </row>
    <row r="32" spans="2:22" ht="31.5" customHeight="1">
      <c r="B32" s="60" t="s">
        <v>38</v>
      </c>
      <c r="C32" s="40">
        <f>SUM(E32+H32+K32+N32+Q32+T32)</f>
        <v>110</v>
      </c>
      <c r="D32" s="4"/>
      <c r="E32" s="4"/>
      <c r="F32" s="4"/>
      <c r="G32" s="4"/>
      <c r="H32" s="4"/>
      <c r="I32" s="4"/>
      <c r="J32" s="54"/>
      <c r="K32" s="4"/>
      <c r="L32" s="51"/>
      <c r="M32" s="3">
        <v>1</v>
      </c>
      <c r="N32" s="3">
        <v>60</v>
      </c>
      <c r="O32" s="3" t="s">
        <v>55</v>
      </c>
      <c r="P32" s="3"/>
      <c r="Q32" s="3"/>
      <c r="R32" s="3"/>
      <c r="S32" s="3">
        <v>6</v>
      </c>
      <c r="T32" s="3">
        <v>50</v>
      </c>
      <c r="U32" s="3" t="s">
        <v>61</v>
      </c>
      <c r="V32" s="5"/>
    </row>
    <row r="33" spans="2:22" ht="34.5" customHeight="1">
      <c r="B33" s="60" t="s">
        <v>39</v>
      </c>
      <c r="C33" s="40">
        <f>SUM(E33+H33+K33+N33+Q33+T33)</f>
        <v>250</v>
      </c>
      <c r="D33" s="4"/>
      <c r="E33" s="4"/>
      <c r="F33" s="4"/>
      <c r="G33" s="4"/>
      <c r="H33" s="4"/>
      <c r="I33" s="4"/>
      <c r="J33" s="54">
        <v>5</v>
      </c>
      <c r="K33" s="4">
        <v>150</v>
      </c>
      <c r="L33" s="51" t="s">
        <v>56</v>
      </c>
      <c r="M33" s="3"/>
      <c r="N33" s="3"/>
      <c r="O33" s="3"/>
      <c r="P33" s="3"/>
      <c r="Q33" s="3"/>
      <c r="R33" s="3"/>
      <c r="S33" s="3">
        <v>3</v>
      </c>
      <c r="T33" s="3">
        <v>100</v>
      </c>
      <c r="U33" s="3" t="s">
        <v>76</v>
      </c>
      <c r="V33" s="5"/>
    </row>
    <row r="34" spans="2:22" ht="34.5" customHeight="1">
      <c r="B34" s="60" t="s">
        <v>65</v>
      </c>
      <c r="C34" s="40">
        <f>SUM(E34+H34+K34+N34+Q34+T34)</f>
        <v>100</v>
      </c>
      <c r="D34" s="4"/>
      <c r="E34" s="4"/>
      <c r="F34" s="4"/>
      <c r="G34" s="4"/>
      <c r="H34" s="4"/>
      <c r="I34" s="4"/>
      <c r="J34" s="54"/>
      <c r="K34" s="4"/>
      <c r="L34" s="51"/>
      <c r="M34" s="3"/>
      <c r="N34" s="3"/>
      <c r="O34" s="3"/>
      <c r="P34" s="3"/>
      <c r="Q34" s="3"/>
      <c r="R34" s="3"/>
      <c r="S34" s="3">
        <v>5</v>
      </c>
      <c r="T34" s="3">
        <v>100</v>
      </c>
      <c r="U34" s="3" t="s">
        <v>58</v>
      </c>
      <c r="V34" s="5"/>
    </row>
    <row r="35" spans="2:22" ht="37.5" customHeight="1">
      <c r="B35" s="60" t="s">
        <v>59</v>
      </c>
      <c r="C35" s="40">
        <f>SUM(E35+H35+K35+N35+Q35+T35)</f>
        <v>250</v>
      </c>
      <c r="D35" s="4"/>
      <c r="E35" s="4"/>
      <c r="F35" s="4"/>
      <c r="G35" s="4"/>
      <c r="H35" s="4"/>
      <c r="I35" s="4"/>
      <c r="J35" s="54"/>
      <c r="K35" s="4"/>
      <c r="L35" s="51"/>
      <c r="M35" s="3">
        <v>1</v>
      </c>
      <c r="N35" s="3">
        <v>150</v>
      </c>
      <c r="O35" s="3" t="s">
        <v>55</v>
      </c>
      <c r="P35" s="3"/>
      <c r="Q35" s="3"/>
      <c r="R35" s="3"/>
      <c r="S35" s="3">
        <v>4</v>
      </c>
      <c r="T35" s="3">
        <v>100</v>
      </c>
      <c r="U35" s="3" t="s">
        <v>61</v>
      </c>
      <c r="V35" s="5"/>
    </row>
    <row r="36" spans="2:22" ht="21" customHeight="1">
      <c r="B36" s="46" t="s">
        <v>11</v>
      </c>
      <c r="C36" s="42">
        <f>SUM(C31:C35)</f>
        <v>2030</v>
      </c>
      <c r="D36" s="43">
        <f>SUM(D31:D31)</f>
        <v>1</v>
      </c>
      <c r="E36" s="42">
        <f>SUM(E31:E31)</f>
        <v>600</v>
      </c>
      <c r="F36" s="44"/>
      <c r="G36" s="43">
        <f>SUM(G31:G31)</f>
        <v>0</v>
      </c>
      <c r="H36" s="42">
        <f>SUM(H31:H31)</f>
        <v>0</v>
      </c>
      <c r="I36" s="44"/>
      <c r="J36" s="43">
        <f>SUM(J31:J31)</f>
        <v>1</v>
      </c>
      <c r="K36" s="42">
        <f>SUM(K31:K31)</f>
        <v>400</v>
      </c>
      <c r="L36" s="45"/>
      <c r="M36" s="43">
        <f>SUM(M31:M31)</f>
        <v>2</v>
      </c>
      <c r="N36" s="42">
        <f>SUM(N31:N31)</f>
        <v>290</v>
      </c>
      <c r="O36" s="45"/>
      <c r="P36" s="43">
        <f>SUM(P31:P31)</f>
        <v>0</v>
      </c>
      <c r="Q36" s="42">
        <f>SUM(Q31:Q31)</f>
        <v>0</v>
      </c>
      <c r="R36" s="45"/>
      <c r="S36" s="43">
        <f>SUM(S31:S31)</f>
        <v>1</v>
      </c>
      <c r="T36" s="42">
        <f>SUM(T31:T31)</f>
        <v>30</v>
      </c>
      <c r="U36" s="45"/>
      <c r="V36" s="47"/>
    </row>
    <row r="37" spans="2:22" ht="26.25" customHeight="1">
      <c r="B37" s="69" t="s">
        <v>72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</row>
    <row r="38" spans="2:22" ht="43.5" customHeight="1">
      <c r="B38" s="60" t="s">
        <v>40</v>
      </c>
      <c r="C38" s="40">
        <f aca="true" t="shared" si="1" ref="C38:C46">SUM(E38+H38+K38+N38+Q38+T38)</f>
        <v>30</v>
      </c>
      <c r="D38" s="4"/>
      <c r="E38" s="4"/>
      <c r="F38" s="4"/>
      <c r="G38" s="4"/>
      <c r="H38" s="4"/>
      <c r="I38" s="4"/>
      <c r="J38" s="4"/>
      <c r="K38" s="4"/>
      <c r="L38" s="3"/>
      <c r="M38" s="3"/>
      <c r="N38" s="3"/>
      <c r="O38" s="3"/>
      <c r="P38" s="3"/>
      <c r="Q38" s="3"/>
      <c r="R38" s="3"/>
      <c r="S38" s="55">
        <v>1</v>
      </c>
      <c r="T38" s="3">
        <v>30</v>
      </c>
      <c r="U38" s="51" t="s">
        <v>54</v>
      </c>
      <c r="V38" s="5"/>
    </row>
    <row r="39" spans="2:22" ht="39.75" customHeight="1">
      <c r="B39" s="60" t="s">
        <v>60</v>
      </c>
      <c r="C39" s="40">
        <f t="shared" si="1"/>
        <v>30</v>
      </c>
      <c r="D39" s="4"/>
      <c r="E39" s="4"/>
      <c r="F39" s="4"/>
      <c r="G39" s="4"/>
      <c r="H39" s="4"/>
      <c r="I39" s="4"/>
      <c r="J39" s="4"/>
      <c r="K39" s="4"/>
      <c r="L39" s="3"/>
      <c r="M39" s="3"/>
      <c r="N39" s="3"/>
      <c r="O39" s="3"/>
      <c r="P39" s="3"/>
      <c r="Q39" s="3"/>
      <c r="R39" s="3"/>
      <c r="S39" s="55">
        <v>2</v>
      </c>
      <c r="T39" s="3">
        <v>30</v>
      </c>
      <c r="U39" s="51" t="s">
        <v>55</v>
      </c>
      <c r="V39" s="5"/>
    </row>
    <row r="40" spans="2:22" ht="37.5" customHeight="1">
      <c r="B40" s="60" t="s">
        <v>44</v>
      </c>
      <c r="C40" s="40">
        <f t="shared" si="1"/>
        <v>24</v>
      </c>
      <c r="D40" s="4"/>
      <c r="E40" s="4"/>
      <c r="F40" s="4"/>
      <c r="G40" s="4"/>
      <c r="H40" s="4"/>
      <c r="I40" s="4"/>
      <c r="J40" s="4"/>
      <c r="K40" s="4"/>
      <c r="L40" s="3"/>
      <c r="M40" s="3"/>
      <c r="N40" s="3"/>
      <c r="O40" s="3"/>
      <c r="P40" s="3"/>
      <c r="Q40" s="3"/>
      <c r="R40" s="3"/>
      <c r="S40" s="55">
        <v>12</v>
      </c>
      <c r="T40" s="3">
        <v>24</v>
      </c>
      <c r="U40" s="51" t="s">
        <v>77</v>
      </c>
      <c r="V40" s="5"/>
    </row>
    <row r="41" spans="2:22" ht="46.5" customHeight="1">
      <c r="B41" s="60" t="s">
        <v>45</v>
      </c>
      <c r="C41" s="40">
        <f t="shared" si="1"/>
        <v>400</v>
      </c>
      <c r="D41" s="4"/>
      <c r="E41" s="4"/>
      <c r="F41" s="4"/>
      <c r="G41" s="4"/>
      <c r="H41" s="4"/>
      <c r="I41" s="4"/>
      <c r="J41" s="4"/>
      <c r="K41" s="4"/>
      <c r="L41" s="3"/>
      <c r="M41" s="3"/>
      <c r="N41" s="3"/>
      <c r="O41" s="3"/>
      <c r="P41" s="3"/>
      <c r="Q41" s="3"/>
      <c r="R41" s="3"/>
      <c r="S41" s="55">
        <v>4</v>
      </c>
      <c r="T41" s="3">
        <v>400</v>
      </c>
      <c r="U41" s="51" t="s">
        <v>61</v>
      </c>
      <c r="V41" s="5"/>
    </row>
    <row r="42" spans="2:22" ht="32.25" customHeight="1">
      <c r="B42" s="60" t="s">
        <v>41</v>
      </c>
      <c r="C42" s="40">
        <f t="shared" si="1"/>
        <v>400</v>
      </c>
      <c r="D42" s="4"/>
      <c r="E42" s="4"/>
      <c r="F42" s="4"/>
      <c r="G42" s="4"/>
      <c r="H42" s="4"/>
      <c r="I42" s="4"/>
      <c r="J42" s="4"/>
      <c r="K42" s="4"/>
      <c r="L42" s="3"/>
      <c r="M42" s="3"/>
      <c r="N42" s="3"/>
      <c r="O42" s="3"/>
      <c r="P42" s="3"/>
      <c r="Q42" s="3"/>
      <c r="R42" s="3"/>
      <c r="S42" s="55">
        <v>4</v>
      </c>
      <c r="T42" s="3">
        <v>400</v>
      </c>
      <c r="U42" s="3" t="s">
        <v>61</v>
      </c>
      <c r="V42" s="5"/>
    </row>
    <row r="43" spans="2:22" ht="34.5" customHeight="1">
      <c r="B43" s="60" t="s">
        <v>46</v>
      </c>
      <c r="C43" s="40">
        <f t="shared" si="1"/>
        <v>60</v>
      </c>
      <c r="D43" s="4"/>
      <c r="E43" s="4"/>
      <c r="F43" s="4"/>
      <c r="G43" s="4"/>
      <c r="H43" s="4"/>
      <c r="I43" s="4"/>
      <c r="J43" s="4"/>
      <c r="K43" s="4"/>
      <c r="L43" s="3"/>
      <c r="M43" s="3"/>
      <c r="N43" s="3"/>
      <c r="O43" s="3"/>
      <c r="P43" s="3"/>
      <c r="Q43" s="3"/>
      <c r="R43" s="3"/>
      <c r="S43" s="55">
        <v>6</v>
      </c>
      <c r="T43" s="3">
        <v>60</v>
      </c>
      <c r="U43" s="3" t="s">
        <v>61</v>
      </c>
      <c r="V43" s="5"/>
    </row>
    <row r="44" spans="2:22" ht="31.5" customHeight="1">
      <c r="B44" s="60" t="s">
        <v>42</v>
      </c>
      <c r="C44" s="40">
        <f t="shared" si="1"/>
        <v>830.3</v>
      </c>
      <c r="D44" s="4"/>
      <c r="E44" s="4"/>
      <c r="F44" s="4"/>
      <c r="G44" s="4"/>
      <c r="H44" s="4"/>
      <c r="I44" s="4"/>
      <c r="J44" s="4"/>
      <c r="K44" s="4"/>
      <c r="L44" s="3"/>
      <c r="M44" s="3"/>
      <c r="N44" s="3"/>
      <c r="O44" s="3"/>
      <c r="P44" s="3">
        <v>10</v>
      </c>
      <c r="Q44" s="3">
        <v>430.3</v>
      </c>
      <c r="R44" s="3" t="s">
        <v>54</v>
      </c>
      <c r="S44" s="55">
        <v>10</v>
      </c>
      <c r="T44" s="3">
        <v>400</v>
      </c>
      <c r="U44" s="3" t="s">
        <v>76</v>
      </c>
      <c r="V44" s="5"/>
    </row>
    <row r="45" spans="2:22" ht="36.75" customHeight="1">
      <c r="B45" s="60" t="s">
        <v>47</v>
      </c>
      <c r="C45" s="40">
        <f t="shared" si="1"/>
        <v>200</v>
      </c>
      <c r="D45" s="4"/>
      <c r="E45" s="4"/>
      <c r="F45" s="4"/>
      <c r="G45" s="4"/>
      <c r="H45" s="4"/>
      <c r="I45" s="4"/>
      <c r="J45" s="4"/>
      <c r="K45" s="4"/>
      <c r="L45" s="3"/>
      <c r="M45" s="3"/>
      <c r="N45" s="3"/>
      <c r="O45" s="3"/>
      <c r="P45" s="3"/>
      <c r="Q45" s="3"/>
      <c r="R45" s="3"/>
      <c r="S45" s="55">
        <v>4</v>
      </c>
      <c r="T45" s="3">
        <v>200</v>
      </c>
      <c r="U45" s="3" t="s">
        <v>61</v>
      </c>
      <c r="V45" s="5"/>
    </row>
    <row r="46" spans="2:22" ht="37.5" customHeight="1">
      <c r="B46" s="60" t="s">
        <v>43</v>
      </c>
      <c r="C46" s="40">
        <f t="shared" si="1"/>
        <v>0</v>
      </c>
      <c r="D46" s="4"/>
      <c r="E46" s="4"/>
      <c r="F46" s="4"/>
      <c r="G46" s="4"/>
      <c r="H46" s="4"/>
      <c r="I46" s="4"/>
      <c r="J46" s="4"/>
      <c r="K46" s="4"/>
      <c r="L46" s="3"/>
      <c r="M46" s="3"/>
      <c r="N46" s="3"/>
      <c r="O46" s="3"/>
      <c r="P46" s="3"/>
      <c r="Q46" s="3"/>
      <c r="R46" s="3"/>
      <c r="S46" s="55"/>
      <c r="T46" s="3"/>
      <c r="U46" s="3" t="s">
        <v>61</v>
      </c>
      <c r="V46" s="5"/>
    </row>
    <row r="47" spans="2:22" ht="16.5" customHeight="1">
      <c r="B47" s="46" t="s">
        <v>11</v>
      </c>
      <c r="C47" s="42">
        <f>SUM(C38:C46)</f>
        <v>1974.3</v>
      </c>
      <c r="D47" s="43">
        <f>SUM(D38:D46)</f>
        <v>0</v>
      </c>
      <c r="E47" s="42">
        <f>SUM(E38:E46)</f>
        <v>0</v>
      </c>
      <c r="F47" s="44"/>
      <c r="G47" s="43">
        <f>SUM(G38:G46)</f>
        <v>0</v>
      </c>
      <c r="H47" s="42">
        <f>SUM(H38:H46)</f>
        <v>0</v>
      </c>
      <c r="I47" s="44"/>
      <c r="J47" s="43">
        <f>SUM(J38:J46)</f>
        <v>0</v>
      </c>
      <c r="K47" s="42">
        <f>SUM(K38:K46)</f>
        <v>0</v>
      </c>
      <c r="L47" s="45"/>
      <c r="M47" s="43">
        <f>SUM(M38:M46)</f>
        <v>0</v>
      </c>
      <c r="N47" s="42">
        <f>SUM(N38:N46)</f>
        <v>0</v>
      </c>
      <c r="O47" s="45"/>
      <c r="P47" s="43">
        <f>SUM(P38:P46)</f>
        <v>10</v>
      </c>
      <c r="Q47" s="42">
        <f>SUM(Q38:Q46)</f>
        <v>430.3</v>
      </c>
      <c r="R47" s="45"/>
      <c r="S47" s="43">
        <f>SUM(S38:S46)</f>
        <v>43</v>
      </c>
      <c r="T47" s="42">
        <f>SUM(T38:T46)</f>
        <v>1544</v>
      </c>
      <c r="U47" s="45"/>
      <c r="V47" s="47"/>
    </row>
    <row r="48" spans="2:22" ht="26.25" customHeight="1">
      <c r="B48" s="71" t="s">
        <v>71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2:22" ht="26.25" customHeight="1">
      <c r="B49" s="34" t="s">
        <v>34</v>
      </c>
      <c r="C49" s="35">
        <f>SUM(E49+H49+K49+N49+Q49+T49)</f>
        <v>3.2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>
        <v>4</v>
      </c>
      <c r="Q49" s="35">
        <v>3.2</v>
      </c>
      <c r="R49" s="58" t="s">
        <v>61</v>
      </c>
      <c r="S49" s="35"/>
      <c r="T49" s="35"/>
      <c r="U49" s="35"/>
      <c r="V49" s="5"/>
    </row>
    <row r="50" spans="2:22" ht="26.25" customHeight="1">
      <c r="B50" s="34" t="s">
        <v>35</v>
      </c>
      <c r="C50" s="53">
        <f>SUM(E50+H50+K50+N50+Q50+T50)</f>
        <v>100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>
        <v>4</v>
      </c>
      <c r="T50" s="53">
        <v>100</v>
      </c>
      <c r="U50" s="58" t="s">
        <v>61</v>
      </c>
      <c r="V50" s="35"/>
    </row>
    <row r="51" spans="2:22" ht="20.25" customHeight="1">
      <c r="B51" s="46" t="s">
        <v>11</v>
      </c>
      <c r="C51" s="42">
        <f>SUM(C49:C50)</f>
        <v>103.2</v>
      </c>
      <c r="D51" s="43">
        <f>SUM(D49:D50)</f>
        <v>0</v>
      </c>
      <c r="E51" s="42">
        <f>SUM(E49:E50)</f>
        <v>0</v>
      </c>
      <c r="F51" s="48"/>
      <c r="G51" s="43">
        <f>SUM(G49:G50)</f>
        <v>0</v>
      </c>
      <c r="H51" s="42">
        <f>SUM(H49:H50)</f>
        <v>0</v>
      </c>
      <c r="I51" s="48"/>
      <c r="J51" s="43">
        <f>SUM(J49:J50)</f>
        <v>0</v>
      </c>
      <c r="K51" s="42">
        <f>SUM(K49:K50)</f>
        <v>0</v>
      </c>
      <c r="L51" s="48"/>
      <c r="M51" s="43">
        <f>SUM(M49:M50)</f>
        <v>0</v>
      </c>
      <c r="N51" s="42">
        <f>SUM(N49:N50)</f>
        <v>0</v>
      </c>
      <c r="O51" s="48"/>
      <c r="P51" s="43">
        <f>SUM(P49:P50)</f>
        <v>4</v>
      </c>
      <c r="Q51" s="42">
        <f>SUM(Q49:Q50)</f>
        <v>3.2</v>
      </c>
      <c r="R51" s="48"/>
      <c r="S51" s="43">
        <f>SUM(S49:S50)</f>
        <v>4</v>
      </c>
      <c r="T51" s="42">
        <f>SUM(T49:T50)</f>
        <v>100</v>
      </c>
      <c r="U51" s="48"/>
      <c r="V51" s="48"/>
    </row>
    <row r="52" spans="2:22" ht="26.25" customHeight="1">
      <c r="B52" s="71" t="s">
        <v>68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2:22" ht="26.25" customHeight="1">
      <c r="B53" s="34" t="s">
        <v>36</v>
      </c>
      <c r="C53" s="35">
        <f>SUM(E53+H53+K53+N53+Q53+T53)</f>
        <v>58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>
        <v>4</v>
      </c>
      <c r="T53" s="35">
        <v>58</v>
      </c>
      <c r="U53" s="58" t="s">
        <v>61</v>
      </c>
      <c r="V53" s="35"/>
    </row>
    <row r="54" spans="2:22" ht="19.5" customHeight="1">
      <c r="B54" s="46" t="s">
        <v>11</v>
      </c>
      <c r="C54" s="42">
        <f>SUM(C53:C53)</f>
        <v>58</v>
      </c>
      <c r="D54" s="43">
        <f>SUM(D53:D53)</f>
        <v>0</v>
      </c>
      <c r="E54" s="42">
        <f>SUM(E53:E53)</f>
        <v>0</v>
      </c>
      <c r="F54" s="48"/>
      <c r="G54" s="43">
        <f>SUM(G53:G53)</f>
        <v>0</v>
      </c>
      <c r="H54" s="42">
        <f>SUM(H53:H53)</f>
        <v>0</v>
      </c>
      <c r="I54" s="48"/>
      <c r="J54" s="43">
        <f>SUM(J53:J53)</f>
        <v>0</v>
      </c>
      <c r="K54" s="42">
        <f>SUM(K53:K53)</f>
        <v>0</v>
      </c>
      <c r="L54" s="48"/>
      <c r="M54" s="43">
        <f>SUM(M53:M53)</f>
        <v>0</v>
      </c>
      <c r="N54" s="42">
        <f>SUM(N53:N53)</f>
        <v>0</v>
      </c>
      <c r="O54" s="48"/>
      <c r="P54" s="43">
        <f>SUM(P53:P53)</f>
        <v>0</v>
      </c>
      <c r="Q54" s="42">
        <f>SUM(Q53:Q53)</f>
        <v>0</v>
      </c>
      <c r="R54" s="48"/>
      <c r="S54" s="43">
        <f>SUM(S53:S53)</f>
        <v>4</v>
      </c>
      <c r="T54" s="42">
        <f>SUM(T53:T53)</f>
        <v>58</v>
      </c>
      <c r="U54" s="48"/>
      <c r="V54" s="48"/>
    </row>
    <row r="55" spans="2:22" ht="26.25" customHeight="1">
      <c r="B55" s="71" t="s">
        <v>22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2:22" ht="26.25" customHeight="1">
      <c r="B56" s="34" t="s">
        <v>37</v>
      </c>
      <c r="C56" s="53">
        <f>SUM(E56+H56+K56+N56+Q56+T56)</f>
        <v>1183.91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>
        <v>3</v>
      </c>
      <c r="Q56" s="53">
        <v>1183.91</v>
      </c>
      <c r="R56" s="58" t="s">
        <v>54</v>
      </c>
      <c r="S56" s="35"/>
      <c r="T56" s="35"/>
      <c r="U56" s="35"/>
      <c r="V56" s="5"/>
    </row>
    <row r="57" spans="2:22" ht="19.5" customHeight="1">
      <c r="B57" s="46" t="s">
        <v>11</v>
      </c>
      <c r="C57" s="42">
        <f>SUM(C56:C56)</f>
        <v>1183.91</v>
      </c>
      <c r="D57" s="43">
        <f>SUM(D56:D56)</f>
        <v>0</v>
      </c>
      <c r="E57" s="42">
        <f>SUM(E56:E56)</f>
        <v>0</v>
      </c>
      <c r="F57" s="49"/>
      <c r="G57" s="43">
        <f>SUM(G56:G56)</f>
        <v>0</v>
      </c>
      <c r="H57" s="42">
        <f>SUM(H56:H56)</f>
        <v>0</v>
      </c>
      <c r="I57" s="49"/>
      <c r="J57" s="43">
        <f>SUM(J56:J56)</f>
        <v>0</v>
      </c>
      <c r="K57" s="42">
        <f>SUM(K56:K56)</f>
        <v>0</v>
      </c>
      <c r="L57" s="49"/>
      <c r="M57" s="43">
        <f>SUM(M56:M56)</f>
        <v>0</v>
      </c>
      <c r="N57" s="42">
        <f>SUM(N56:N56)</f>
        <v>0</v>
      </c>
      <c r="O57" s="49"/>
      <c r="P57" s="43">
        <f>SUM(P56:P56)</f>
        <v>3</v>
      </c>
      <c r="Q57" s="42">
        <f>SUM(Q56:Q56)</f>
        <v>1183.91</v>
      </c>
      <c r="R57" s="49"/>
      <c r="S57" s="43">
        <f>SUM(S56:S56)</f>
        <v>0</v>
      </c>
      <c r="T57" s="42">
        <f>SUM(T56:T56)</f>
        <v>0</v>
      </c>
      <c r="U57" s="49"/>
      <c r="V57" s="49"/>
    </row>
    <row r="58" spans="2:22" ht="26.25" customHeight="1">
      <c r="B58" s="71" t="s">
        <v>69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2:22" ht="26.25" customHeight="1">
      <c r="B59" s="59" t="s">
        <v>63</v>
      </c>
      <c r="C59" s="53">
        <f>SUM(E59+H59+K59+N59+Q59+T59)</f>
        <v>301.4</v>
      </c>
      <c r="D59" s="35"/>
      <c r="E59" s="35"/>
      <c r="F59" s="35"/>
      <c r="G59" s="35"/>
      <c r="H59" s="35"/>
      <c r="I59" s="35"/>
      <c r="J59" s="35"/>
      <c r="K59" s="35"/>
      <c r="L59" s="35"/>
      <c r="M59" s="35">
        <v>1</v>
      </c>
      <c r="N59" s="35">
        <v>100</v>
      </c>
      <c r="O59" s="35" t="s">
        <v>54</v>
      </c>
      <c r="P59" s="35"/>
      <c r="Q59" s="35"/>
      <c r="R59" s="35"/>
      <c r="S59" s="35">
        <v>4</v>
      </c>
      <c r="T59" s="53">
        <v>201.4</v>
      </c>
      <c r="U59" s="35" t="s">
        <v>61</v>
      </c>
      <c r="V59" s="5"/>
    </row>
    <row r="60" spans="2:22" ht="26.25" customHeight="1">
      <c r="B60" s="59" t="s">
        <v>67</v>
      </c>
      <c r="C60" s="53">
        <f>SUM(E60+H60+K60+N60+Q60+T60)</f>
        <v>60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4</v>
      </c>
      <c r="T60" s="53">
        <v>60</v>
      </c>
      <c r="U60" s="58" t="s">
        <v>61</v>
      </c>
      <c r="V60" s="5"/>
    </row>
    <row r="61" spans="2:22" ht="26.25" customHeight="1">
      <c r="B61" s="59" t="s">
        <v>64</v>
      </c>
      <c r="C61" s="53">
        <f>SUM(E61+H61+K61+N61+Q61+T61)</f>
        <v>50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>
        <v>4</v>
      </c>
      <c r="T61" s="53">
        <v>50</v>
      </c>
      <c r="U61" s="58" t="s">
        <v>61</v>
      </c>
      <c r="V61" s="5"/>
    </row>
    <row r="62" spans="2:22" ht="26.25" customHeight="1">
      <c r="B62" s="59" t="s">
        <v>66</v>
      </c>
      <c r="C62" s="35">
        <f>SUM(E62+H62+K62+N62+Q62+T62)</f>
        <v>255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>
        <v>4</v>
      </c>
      <c r="T62" s="35">
        <v>255</v>
      </c>
      <c r="U62" s="58" t="s">
        <v>61</v>
      </c>
      <c r="V62" s="35"/>
    </row>
    <row r="63" spans="2:22" ht="26.25" customHeight="1">
      <c r="B63" s="46" t="s">
        <v>11</v>
      </c>
      <c r="C63" s="42">
        <f>SUM(C59:C62)</f>
        <v>666.4</v>
      </c>
      <c r="D63" s="43">
        <f>SUM(D59:D62)</f>
        <v>0</v>
      </c>
      <c r="E63" s="42">
        <f>SUM(E59:E62)</f>
        <v>0</v>
      </c>
      <c r="F63" s="49"/>
      <c r="G63" s="43">
        <f>SUM(G59:G62)</f>
        <v>0</v>
      </c>
      <c r="H63" s="42">
        <f>SUM(H59:H62)</f>
        <v>0</v>
      </c>
      <c r="I63" s="49"/>
      <c r="J63" s="43">
        <f>SUM(J59:J62)</f>
        <v>0</v>
      </c>
      <c r="K63" s="42">
        <f>SUM(K59:K62)</f>
        <v>0</v>
      </c>
      <c r="L63" s="49"/>
      <c r="M63" s="43">
        <f>SUM(M59:M62)</f>
        <v>1</v>
      </c>
      <c r="N63" s="42">
        <f>SUM(N59:N62)</f>
        <v>100</v>
      </c>
      <c r="O63" s="49"/>
      <c r="P63" s="43">
        <f>SUM(P59:P62)</f>
        <v>0</v>
      </c>
      <c r="Q63" s="42">
        <f>SUM(Q59:Q62)</f>
        <v>0</v>
      </c>
      <c r="R63" s="49"/>
      <c r="S63" s="43">
        <f>SUM(S59:S62)</f>
        <v>16</v>
      </c>
      <c r="T63" s="42">
        <f>SUM(T59:T62)</f>
        <v>566.4</v>
      </c>
      <c r="U63" s="49"/>
      <c r="V63" s="49"/>
    </row>
    <row r="64" spans="2:22" ht="26.25" customHeight="1">
      <c r="B64" s="71" t="s">
        <v>70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2:22" ht="26.25" customHeight="1"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2:22" ht="26.2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2:22" ht="26.2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2:22" ht="26.2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2:22" ht="26.25" customHeight="1">
      <c r="B69" s="46" t="s">
        <v>11</v>
      </c>
      <c r="C69" s="42">
        <f>SUM(C65:C68)</f>
        <v>0</v>
      </c>
      <c r="D69" s="43">
        <f>SUM(D65:D68)</f>
        <v>0</v>
      </c>
      <c r="E69" s="42">
        <f>SUM(E65:E68)</f>
        <v>0</v>
      </c>
      <c r="F69" s="49"/>
      <c r="G69" s="43">
        <f>SUM(G65:G68)</f>
        <v>0</v>
      </c>
      <c r="H69" s="42">
        <f>SUM(H65:H68)</f>
        <v>0</v>
      </c>
      <c r="I69" s="49"/>
      <c r="J69" s="43">
        <f>SUM(J65:J68)</f>
        <v>0</v>
      </c>
      <c r="K69" s="42">
        <f>SUM(K65:K68)</f>
        <v>0</v>
      </c>
      <c r="L69" s="49"/>
      <c r="M69" s="43">
        <f>SUM(M65:M68)</f>
        <v>0</v>
      </c>
      <c r="N69" s="42">
        <f>SUM(N65:N68)</f>
        <v>0</v>
      </c>
      <c r="O69" s="49"/>
      <c r="P69" s="43">
        <f>SUM(P65:P68)</f>
        <v>0</v>
      </c>
      <c r="Q69" s="42">
        <f>SUM(Q65:Q68)</f>
        <v>0</v>
      </c>
      <c r="R69" s="49"/>
      <c r="S69" s="43">
        <f>SUM(S65:S68)</f>
        <v>0</v>
      </c>
      <c r="T69" s="42">
        <f>SUM(T65:T68)</f>
        <v>0</v>
      </c>
      <c r="U69" s="49"/>
      <c r="V69" s="49"/>
    </row>
    <row r="70" spans="2:22" ht="15">
      <c r="B70" s="36" t="s">
        <v>9</v>
      </c>
      <c r="C70" s="38">
        <f>SUMIF(B29:B69,"итого по статье:",C29:C69)</f>
        <v>16008.21</v>
      </c>
      <c r="D70" s="37">
        <f>SUMIF(B29:B69,"итого по статье:",D29:D69)</f>
        <v>1</v>
      </c>
      <c r="E70" s="38">
        <f>SUMIF(D29:D69,"итого по статье:",E29:E69)</f>
        <v>0</v>
      </c>
      <c r="F70" s="37"/>
      <c r="G70" s="37">
        <f>SUMIF(B29:B69,"итого по статье:",G29:G69)</f>
        <v>0</v>
      </c>
      <c r="H70" s="38">
        <f>SUMIF(B29:B69,"итого по статье:",H29:H69)</f>
        <v>0</v>
      </c>
      <c r="I70" s="37"/>
      <c r="J70" s="37">
        <f>SUMIF(B29:B69,"итого по статье:",J29:J69)</f>
        <v>1</v>
      </c>
      <c r="K70" s="38">
        <f>SUMIF(B29:B69,"итого по статье:",K29:K69)</f>
        <v>400</v>
      </c>
      <c r="L70" s="38"/>
      <c r="M70" s="37">
        <f>SUMIF(B29:B69,"итого по статье:",M29:M69)</f>
        <v>22</v>
      </c>
      <c r="N70" s="38">
        <f>SUMIF(B29:B69,"итого по статье:",N29:N69)</f>
        <v>6792.4</v>
      </c>
      <c r="O70" s="38"/>
      <c r="P70" s="37">
        <f>SUMIF(B29:B69,"итого по статье:",P29:P69)</f>
        <v>17</v>
      </c>
      <c r="Q70" s="38">
        <f>SUMIF(B29:B69,"итого по статье:",Q29:Q69)</f>
        <v>1617.41</v>
      </c>
      <c r="R70" s="38"/>
      <c r="S70" s="37">
        <f>SUMIF(B29:B69,"итого по статье:",S29:S69)</f>
        <v>129</v>
      </c>
      <c r="T70" s="38">
        <f>SUMIF(B29:B69,"итого по статье:",T29:T69)</f>
        <v>5888.4</v>
      </c>
      <c r="U70" s="38"/>
      <c r="V70" s="39"/>
    </row>
    <row r="71" spans="2:22" ht="34.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6"/>
    </row>
    <row r="72" spans="2:22" ht="12.75">
      <c r="B72" s="73" t="s">
        <v>17</v>
      </c>
      <c r="C72" s="73"/>
      <c r="D72" s="73"/>
      <c r="E72" s="73"/>
      <c r="F72" s="73"/>
      <c r="G72" s="73"/>
      <c r="H72" s="73"/>
      <c r="I72" s="73"/>
      <c r="J72" s="73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ht="16.5" customHeight="1">
      <c r="B73" s="6"/>
      <c r="C73" s="25"/>
      <c r="D73" s="25"/>
      <c r="E73" s="25"/>
      <c r="F73" s="74" t="s">
        <v>6</v>
      </c>
      <c r="G73" s="7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6"/>
    </row>
    <row r="74" spans="2:22" ht="36" customHeight="1">
      <c r="B74" s="33" t="s">
        <v>7</v>
      </c>
      <c r="C74" s="62" t="s">
        <v>19</v>
      </c>
      <c r="D74" s="62"/>
      <c r="E74" s="62"/>
      <c r="F74" s="62"/>
      <c r="G74" s="62"/>
      <c r="H74" s="62"/>
      <c r="I74" s="6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6"/>
    </row>
    <row r="75" spans="2:22" ht="18.75" customHeight="1">
      <c r="B75" s="33" t="s">
        <v>8</v>
      </c>
      <c r="C75" s="63" t="s">
        <v>18</v>
      </c>
      <c r="D75" s="63"/>
      <c r="E75" s="6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ht="20.25" customHeight="1">
      <c r="B76" s="3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</sheetData>
  <sheetProtection/>
  <mergeCells count="29">
    <mergeCell ref="J8:L8"/>
    <mergeCell ref="D9:U9"/>
    <mergeCell ref="C8:F8"/>
    <mergeCell ref="B1:V1"/>
    <mergeCell ref="B2:V2"/>
    <mergeCell ref="B3:V3"/>
    <mergeCell ref="B4:V4"/>
    <mergeCell ref="D13:F13"/>
    <mergeCell ref="B52:V52"/>
    <mergeCell ref="G13:I13"/>
    <mergeCell ref="V11:V14"/>
    <mergeCell ref="D11:U12"/>
    <mergeCell ref="S13:U13"/>
    <mergeCell ref="C74:I74"/>
    <mergeCell ref="C75:E75"/>
    <mergeCell ref="M13:O13"/>
    <mergeCell ref="P13:R13"/>
    <mergeCell ref="B37:V37"/>
    <mergeCell ref="B48:V48"/>
    <mergeCell ref="B58:V58"/>
    <mergeCell ref="B55:V55"/>
    <mergeCell ref="B72:J72"/>
    <mergeCell ref="F73:G73"/>
    <mergeCell ref="B64:V64"/>
    <mergeCell ref="J13:L13"/>
    <mergeCell ref="B30:V30"/>
    <mergeCell ref="B16:V16"/>
    <mergeCell ref="B11:B14"/>
    <mergeCell ref="C11:C14"/>
  </mergeCells>
  <printOptions/>
  <pageMargins left="0.1968503937007874" right="0.1968503937007874" top="0.5118110236220472" bottom="0.4724409448818898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7"/>
  <sheetViews>
    <sheetView tabSelected="1" view="pageBreakPreview" zoomScale="75" zoomScaleSheetLayoutView="75" zoomScalePageLayoutView="0" workbookViewId="0" topLeftCell="B15">
      <pane xSplit="14835" topLeftCell="P1" activePane="topLeft" state="split"/>
      <selection pane="topLeft" activeCell="I19" sqref="I19"/>
      <selection pane="topRight" activeCell="S23" sqref="S23"/>
    </sheetView>
  </sheetViews>
  <sheetFormatPr defaultColWidth="9.00390625" defaultRowHeight="12.75"/>
  <cols>
    <col min="1" max="1" width="5.00390625" style="0" customWidth="1"/>
    <col min="2" max="2" width="21.875" style="0" customWidth="1"/>
    <col min="3" max="3" width="10.00390625" style="0" customWidth="1"/>
    <col min="4" max="4" width="7.00390625" style="0" customWidth="1"/>
    <col min="5" max="5" width="9.25390625" style="0" customWidth="1"/>
    <col min="7" max="7" width="7.375" style="0" customWidth="1"/>
    <col min="8" max="8" width="8.125" style="0" customWidth="1"/>
    <col min="9" max="9" width="8.75390625" style="0" customWidth="1"/>
    <col min="10" max="10" width="7.625" style="0" customWidth="1"/>
    <col min="11" max="11" width="10.25390625" style="0" customWidth="1"/>
    <col min="12" max="12" width="9.875" style="0" customWidth="1"/>
    <col min="13" max="15" width="8.75390625" style="0" customWidth="1"/>
    <col min="16" max="16" width="7.125" style="0" customWidth="1"/>
    <col min="17" max="17" width="8.75390625" style="0" customWidth="1"/>
    <col min="18" max="18" width="7.875" style="0" customWidth="1"/>
    <col min="19" max="19" width="6.625" style="0" customWidth="1"/>
    <col min="20" max="20" width="8.625" style="0" customWidth="1"/>
    <col min="21" max="21" width="8.875" style="0" customWidth="1"/>
    <col min="22" max="22" width="10.75390625" style="0" customWidth="1"/>
  </cols>
  <sheetData>
    <row r="1" spans="2:22" ht="16.5" customHeight="1">
      <c r="B1" s="93" t="s">
        <v>13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2:22" ht="3" customHeigh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2:22" ht="11.2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2:22" ht="17.25" customHeight="1" hidden="1"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2:22" s="10" customFormat="1" ht="6.75" customHeight="1" hidden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10" customFormat="1" ht="15.75" customHeight="1">
      <c r="B6" s="11" t="s">
        <v>12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2" s="10" customFormat="1" ht="18.75"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 t="s">
        <v>15</v>
      </c>
      <c r="R7" s="14"/>
      <c r="S7" s="14"/>
      <c r="T7" s="14"/>
      <c r="U7" s="14"/>
      <c r="V7" s="14"/>
    </row>
    <row r="8" spans="2:22" s="10" customFormat="1" ht="23.25" customHeight="1">
      <c r="B8" s="15"/>
      <c r="C8" s="90"/>
      <c r="D8" s="90"/>
      <c r="E8" s="90"/>
      <c r="F8" s="90"/>
      <c r="G8" s="16"/>
      <c r="H8" s="16"/>
      <c r="I8" s="89" t="s">
        <v>82</v>
      </c>
      <c r="J8" s="97"/>
      <c r="K8" s="97"/>
      <c r="L8" s="97"/>
      <c r="M8" s="97"/>
      <c r="N8" s="97"/>
      <c r="O8" s="16"/>
      <c r="P8" s="16"/>
      <c r="Q8" s="16"/>
      <c r="R8" s="16"/>
      <c r="S8" s="16"/>
      <c r="T8" s="16"/>
      <c r="U8" s="16"/>
      <c r="V8" s="16"/>
    </row>
    <row r="9" spans="2:22" s="19" customFormat="1" ht="44.25" customHeight="1" thickBot="1">
      <c r="B9" s="16"/>
      <c r="C9" s="50"/>
      <c r="D9" s="91" t="s">
        <v>20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6"/>
    </row>
    <row r="10" spans="2:22" s="17" customFormat="1" ht="26.25" customHeight="1">
      <c r="B10" s="1" t="s"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s="28" customFormat="1" ht="43.5" customHeight="1">
      <c r="B11" s="78" t="s">
        <v>10</v>
      </c>
      <c r="C11" s="81" t="s">
        <v>14</v>
      </c>
      <c r="D11" s="86" t="s">
        <v>1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4" t="s">
        <v>2</v>
      </c>
    </row>
    <row r="12" spans="2:22" s="28" customFormat="1" ht="14.25" customHeight="1">
      <c r="B12" s="79"/>
      <c r="C12" s="82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4"/>
    </row>
    <row r="13" spans="2:22" s="28" customFormat="1" ht="75.75" customHeight="1">
      <c r="B13" s="79"/>
      <c r="C13" s="82"/>
      <c r="D13" s="64" t="s">
        <v>51</v>
      </c>
      <c r="E13" s="65"/>
      <c r="F13" s="65"/>
      <c r="G13" s="64" t="s">
        <v>52</v>
      </c>
      <c r="H13" s="65"/>
      <c r="I13" s="83"/>
      <c r="J13" s="64" t="s">
        <v>50</v>
      </c>
      <c r="K13" s="65"/>
      <c r="L13" s="65"/>
      <c r="M13" s="64" t="s">
        <v>53</v>
      </c>
      <c r="N13" s="65"/>
      <c r="O13" s="65"/>
      <c r="P13" s="66" t="s">
        <v>48</v>
      </c>
      <c r="Q13" s="67"/>
      <c r="R13" s="68"/>
      <c r="S13" s="66" t="s">
        <v>49</v>
      </c>
      <c r="T13" s="67"/>
      <c r="U13" s="68"/>
      <c r="V13" s="84"/>
    </row>
    <row r="14" spans="2:22" s="28" customFormat="1" ht="83.25" customHeight="1">
      <c r="B14" s="80"/>
      <c r="C14" s="82"/>
      <c r="D14" s="29" t="s">
        <v>3</v>
      </c>
      <c r="E14" s="27" t="s">
        <v>4</v>
      </c>
      <c r="F14" s="30" t="s">
        <v>5</v>
      </c>
      <c r="G14" s="27" t="s">
        <v>3</v>
      </c>
      <c r="H14" s="30" t="s">
        <v>4</v>
      </c>
      <c r="I14" s="30" t="s">
        <v>5</v>
      </c>
      <c r="J14" s="31" t="s">
        <v>3</v>
      </c>
      <c r="K14" s="31" t="s">
        <v>4</v>
      </c>
      <c r="L14" s="30" t="s">
        <v>5</v>
      </c>
      <c r="M14" s="31" t="s">
        <v>3</v>
      </c>
      <c r="N14" s="31" t="s">
        <v>4</v>
      </c>
      <c r="O14" s="30" t="s">
        <v>5</v>
      </c>
      <c r="P14" s="27" t="s">
        <v>3</v>
      </c>
      <c r="Q14" s="30" t="s">
        <v>4</v>
      </c>
      <c r="R14" s="30" t="s">
        <v>5</v>
      </c>
      <c r="S14" s="27" t="s">
        <v>3</v>
      </c>
      <c r="T14" s="30" t="s">
        <v>4</v>
      </c>
      <c r="U14" s="30" t="s">
        <v>5</v>
      </c>
      <c r="V14" s="85"/>
    </row>
    <row r="15" spans="2:22" s="32" customFormat="1" ht="12.75">
      <c r="B15" s="26">
        <v>1</v>
      </c>
      <c r="C15" s="21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20">
        <v>8</v>
      </c>
      <c r="J15" s="20">
        <v>9</v>
      </c>
      <c r="K15" s="20">
        <v>10</v>
      </c>
      <c r="L15" s="20">
        <v>11</v>
      </c>
      <c r="M15" s="20">
        <v>12</v>
      </c>
      <c r="N15" s="20">
        <v>13</v>
      </c>
      <c r="O15" s="20">
        <v>14</v>
      </c>
      <c r="P15" s="20">
        <v>15</v>
      </c>
      <c r="Q15" s="20">
        <v>16</v>
      </c>
      <c r="R15" s="20">
        <v>17</v>
      </c>
      <c r="S15" s="20">
        <v>18</v>
      </c>
      <c r="T15" s="20">
        <v>19</v>
      </c>
      <c r="U15" s="20">
        <v>20</v>
      </c>
      <c r="V15" s="20">
        <v>21</v>
      </c>
    </row>
    <row r="16" spans="2:22" ht="36.75" customHeight="1">
      <c r="B16" s="69" t="s">
        <v>74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</row>
    <row r="17" spans="2:22" ht="46.5" customHeight="1">
      <c r="B17" s="60" t="s">
        <v>23</v>
      </c>
      <c r="C17" s="40">
        <f>SUM(E17+H17+K17+N17+Q17+T17)</f>
        <v>600</v>
      </c>
      <c r="D17" s="4"/>
      <c r="E17" s="4"/>
      <c r="F17" s="4"/>
      <c r="G17" s="4"/>
      <c r="H17" s="4"/>
      <c r="I17" s="4"/>
      <c r="J17" s="4">
        <v>2</v>
      </c>
      <c r="K17" s="4">
        <v>200</v>
      </c>
      <c r="L17" s="3" t="s">
        <v>80</v>
      </c>
      <c r="M17" s="3"/>
      <c r="N17" s="3"/>
      <c r="O17" s="3"/>
      <c r="P17" s="3"/>
      <c r="Q17" s="3"/>
      <c r="R17" s="3"/>
      <c r="S17" s="55">
        <v>4</v>
      </c>
      <c r="T17" s="3">
        <v>400</v>
      </c>
      <c r="U17" s="51" t="s">
        <v>61</v>
      </c>
      <c r="V17" s="5"/>
    </row>
    <row r="18" spans="2:22" ht="38.25" customHeight="1">
      <c r="B18" s="60" t="s">
        <v>75</v>
      </c>
      <c r="C18" s="40">
        <f>SUM(E18+H18+K18+N18+Q18+T18)</f>
        <v>200</v>
      </c>
      <c r="D18" s="4"/>
      <c r="E18" s="4"/>
      <c r="F18" s="4"/>
      <c r="G18" s="4"/>
      <c r="H18" s="4"/>
      <c r="I18" s="4"/>
      <c r="J18" s="4"/>
      <c r="K18" s="4"/>
      <c r="L18" s="3"/>
      <c r="M18" s="3"/>
      <c r="N18" s="3"/>
      <c r="O18" s="3"/>
      <c r="P18" s="3"/>
      <c r="Q18" s="3"/>
      <c r="R18" s="3"/>
      <c r="S18" s="55">
        <v>5</v>
      </c>
      <c r="T18" s="3">
        <v>200</v>
      </c>
      <c r="U18" s="51" t="s">
        <v>79</v>
      </c>
      <c r="V18" s="5"/>
    </row>
    <row r="19" spans="2:22" ht="29.25" customHeight="1">
      <c r="B19" s="60" t="s">
        <v>24</v>
      </c>
      <c r="C19" s="40">
        <f>SUM(E19+H19+K19+N19+Q19+T19)</f>
        <v>1350</v>
      </c>
      <c r="D19" s="4"/>
      <c r="E19" s="4"/>
      <c r="F19" s="4"/>
      <c r="G19" s="4"/>
      <c r="H19" s="4"/>
      <c r="I19" s="4"/>
      <c r="J19" s="4">
        <v>3</v>
      </c>
      <c r="K19" s="4">
        <v>950</v>
      </c>
      <c r="L19" s="3" t="s">
        <v>76</v>
      </c>
      <c r="M19" s="3"/>
      <c r="N19" s="3"/>
      <c r="O19" s="3"/>
      <c r="P19" s="3"/>
      <c r="Q19" s="3"/>
      <c r="R19" s="3"/>
      <c r="S19" s="55">
        <v>4</v>
      </c>
      <c r="T19" s="3">
        <v>400</v>
      </c>
      <c r="U19" s="51" t="s">
        <v>61</v>
      </c>
      <c r="V19" s="5"/>
    </row>
    <row r="20" spans="2:22" ht="31.5" customHeight="1">
      <c r="B20" s="60" t="s">
        <v>25</v>
      </c>
      <c r="C20" s="40">
        <f>SUM(E20+H20+K20+N20+Q20+T20)</f>
        <v>3600</v>
      </c>
      <c r="D20" s="4"/>
      <c r="E20" s="4"/>
      <c r="F20" s="4"/>
      <c r="G20" s="4"/>
      <c r="H20" s="4"/>
      <c r="I20" s="4"/>
      <c r="J20" s="4">
        <v>3</v>
      </c>
      <c r="K20" s="4">
        <v>3200</v>
      </c>
      <c r="L20" s="3" t="s">
        <v>76</v>
      </c>
      <c r="M20" s="3"/>
      <c r="N20" s="3"/>
      <c r="O20" s="3"/>
      <c r="P20" s="3"/>
      <c r="Q20" s="3"/>
      <c r="R20" s="3"/>
      <c r="S20" s="55">
        <v>4</v>
      </c>
      <c r="T20" s="3">
        <v>400</v>
      </c>
      <c r="U20" s="51" t="s">
        <v>61</v>
      </c>
      <c r="V20" s="5"/>
    </row>
    <row r="21" spans="2:22" ht="33.75" customHeight="1">
      <c r="B21" s="60" t="s">
        <v>26</v>
      </c>
      <c r="C21" s="40">
        <f>SUM(E21+H21+K21+N21+Q21+T21)</f>
        <v>616.3199999999999</v>
      </c>
      <c r="D21" s="4"/>
      <c r="E21" s="4"/>
      <c r="F21" s="4"/>
      <c r="G21" s="4"/>
      <c r="H21" s="4"/>
      <c r="I21" s="4"/>
      <c r="J21" s="4">
        <v>1</v>
      </c>
      <c r="K21" s="4">
        <v>216.32</v>
      </c>
      <c r="L21" s="3" t="s">
        <v>56</v>
      </c>
      <c r="M21" s="3"/>
      <c r="N21" s="3"/>
      <c r="O21" s="3"/>
      <c r="P21" s="3"/>
      <c r="Q21" s="3"/>
      <c r="R21" s="3"/>
      <c r="S21" s="55">
        <v>4</v>
      </c>
      <c r="T21" s="3">
        <v>400</v>
      </c>
      <c r="U21" s="51" t="s">
        <v>61</v>
      </c>
      <c r="V21" s="5"/>
    </row>
    <row r="22" spans="2:22" ht="32.25" customHeight="1">
      <c r="B22" s="61" t="s">
        <v>29</v>
      </c>
      <c r="C22" s="41">
        <f>SUM(E22+K22+H22+N22+Q22+T22)</f>
        <v>200</v>
      </c>
      <c r="D22" s="22"/>
      <c r="E22" s="22"/>
      <c r="F22" s="22"/>
      <c r="G22" s="22"/>
      <c r="H22" s="22"/>
      <c r="I22" s="22"/>
      <c r="J22" s="57"/>
      <c r="K22" s="22"/>
      <c r="L22" s="52"/>
      <c r="M22" s="23"/>
      <c r="N22" s="23"/>
      <c r="O22" s="23"/>
      <c r="P22" s="23"/>
      <c r="Q22" s="23"/>
      <c r="R22" s="23"/>
      <c r="S22" s="56">
        <v>2</v>
      </c>
      <c r="T22" s="23">
        <v>200</v>
      </c>
      <c r="U22" s="3" t="s">
        <v>61</v>
      </c>
      <c r="V22" s="24"/>
    </row>
    <row r="23" spans="2:22" ht="29.25" customHeight="1">
      <c r="B23" s="61" t="s">
        <v>30</v>
      </c>
      <c r="C23" s="41">
        <f aca="true" t="shared" si="0" ref="C23:C29">SUM(E23+H23+K23+N23+Q23+T23)</f>
        <v>400</v>
      </c>
      <c r="D23" s="22"/>
      <c r="E23" s="22"/>
      <c r="F23" s="22"/>
      <c r="G23" s="22"/>
      <c r="H23" s="22"/>
      <c r="I23" s="22"/>
      <c r="J23" s="57"/>
      <c r="K23" s="22"/>
      <c r="L23" s="52"/>
      <c r="M23" s="23"/>
      <c r="N23" s="23"/>
      <c r="O23" s="23"/>
      <c r="P23" s="23"/>
      <c r="Q23" s="23"/>
      <c r="R23" s="23"/>
      <c r="S23" s="56">
        <v>6</v>
      </c>
      <c r="T23" s="23">
        <v>400</v>
      </c>
      <c r="U23" s="3" t="s">
        <v>61</v>
      </c>
      <c r="V23" s="24"/>
    </row>
    <row r="24" spans="2:22" ht="33" customHeight="1">
      <c r="B24" s="61" t="s">
        <v>28</v>
      </c>
      <c r="C24" s="41">
        <f t="shared" si="0"/>
        <v>40</v>
      </c>
      <c r="D24" s="22"/>
      <c r="E24" s="22"/>
      <c r="F24" s="22"/>
      <c r="G24" s="22"/>
      <c r="H24" s="22"/>
      <c r="I24" s="22"/>
      <c r="J24" s="57"/>
      <c r="K24" s="22"/>
      <c r="L24" s="52"/>
      <c r="M24" s="23"/>
      <c r="N24" s="23"/>
      <c r="O24" s="23"/>
      <c r="P24" s="23"/>
      <c r="Q24" s="23"/>
      <c r="R24" s="23"/>
      <c r="S24" s="56">
        <v>10</v>
      </c>
      <c r="T24" s="23">
        <v>40</v>
      </c>
      <c r="U24" s="3" t="s">
        <v>61</v>
      </c>
      <c r="V24" s="24"/>
    </row>
    <row r="25" spans="2:22" ht="30" customHeight="1">
      <c r="B25" s="61" t="s">
        <v>27</v>
      </c>
      <c r="C25" s="41">
        <f t="shared" si="0"/>
        <v>400</v>
      </c>
      <c r="D25" s="22"/>
      <c r="E25" s="22"/>
      <c r="F25" s="22"/>
      <c r="G25" s="22"/>
      <c r="H25" s="22"/>
      <c r="I25" s="22"/>
      <c r="J25" s="22"/>
      <c r="K25" s="22"/>
      <c r="L25" s="52"/>
      <c r="M25" s="23"/>
      <c r="N25" s="23"/>
      <c r="O25" s="23"/>
      <c r="P25" s="23"/>
      <c r="Q25" s="23"/>
      <c r="R25" s="23"/>
      <c r="S25" s="56">
        <v>4</v>
      </c>
      <c r="T25" s="23">
        <v>400</v>
      </c>
      <c r="U25" s="51" t="s">
        <v>61</v>
      </c>
      <c r="V25" s="24"/>
    </row>
    <row r="26" spans="2:22" ht="32.25" customHeight="1">
      <c r="B26" s="61" t="s">
        <v>31</v>
      </c>
      <c r="C26" s="41">
        <f t="shared" si="0"/>
        <v>50</v>
      </c>
      <c r="D26" s="22"/>
      <c r="E26" s="22"/>
      <c r="F26" s="22"/>
      <c r="G26" s="22"/>
      <c r="H26" s="22"/>
      <c r="I26" s="22"/>
      <c r="J26" s="22"/>
      <c r="K26" s="22"/>
      <c r="L26" s="52"/>
      <c r="M26" s="23"/>
      <c r="N26" s="23"/>
      <c r="O26" s="23"/>
      <c r="P26" s="23"/>
      <c r="Q26" s="23"/>
      <c r="R26" s="23"/>
      <c r="S26" s="56">
        <v>10</v>
      </c>
      <c r="T26" s="23">
        <v>50</v>
      </c>
      <c r="U26" s="51" t="s">
        <v>61</v>
      </c>
      <c r="V26" s="24"/>
    </row>
    <row r="27" spans="2:22" ht="33" customHeight="1">
      <c r="B27" s="61" t="s">
        <v>32</v>
      </c>
      <c r="C27" s="41">
        <f t="shared" si="0"/>
        <v>400</v>
      </c>
      <c r="D27" s="22"/>
      <c r="E27" s="22"/>
      <c r="F27" s="22"/>
      <c r="G27" s="22"/>
      <c r="H27" s="22"/>
      <c r="I27" s="22"/>
      <c r="J27" s="22"/>
      <c r="K27" s="22"/>
      <c r="L27" s="52"/>
      <c r="M27" s="23"/>
      <c r="N27" s="23"/>
      <c r="O27" s="23"/>
      <c r="P27" s="23"/>
      <c r="Q27" s="23"/>
      <c r="R27" s="23"/>
      <c r="S27" s="56">
        <v>4</v>
      </c>
      <c r="T27" s="23">
        <v>400</v>
      </c>
      <c r="U27" s="51" t="s">
        <v>61</v>
      </c>
      <c r="V27" s="24"/>
    </row>
    <row r="28" spans="2:22" ht="33" customHeight="1">
      <c r="B28" s="61" t="s">
        <v>81</v>
      </c>
      <c r="C28" s="41">
        <f>SUM(E28,H28,K28,N28,Q28,T28)</f>
        <v>900</v>
      </c>
      <c r="D28" s="22"/>
      <c r="E28" s="22"/>
      <c r="F28" s="22"/>
      <c r="G28" s="22"/>
      <c r="H28" s="22"/>
      <c r="I28" s="22"/>
      <c r="J28" s="22">
        <v>1</v>
      </c>
      <c r="K28" s="22">
        <v>900</v>
      </c>
      <c r="L28" s="52">
        <v>4</v>
      </c>
      <c r="M28" s="23"/>
      <c r="N28" s="23"/>
      <c r="O28" s="23"/>
      <c r="P28" s="23"/>
      <c r="Q28" s="23"/>
      <c r="R28" s="23"/>
      <c r="S28" s="56"/>
      <c r="T28" s="23"/>
      <c r="U28" s="51"/>
      <c r="V28" s="24"/>
    </row>
    <row r="29" spans="2:22" ht="36" customHeight="1">
      <c r="B29" s="61" t="s">
        <v>62</v>
      </c>
      <c r="C29" s="41">
        <f t="shared" si="0"/>
        <v>300</v>
      </c>
      <c r="D29" s="22"/>
      <c r="E29" s="22"/>
      <c r="F29" s="22"/>
      <c r="G29" s="22"/>
      <c r="H29" s="22"/>
      <c r="I29" s="22"/>
      <c r="J29" s="22"/>
      <c r="K29" s="22"/>
      <c r="L29" s="52"/>
      <c r="M29" s="23"/>
      <c r="N29" s="23"/>
      <c r="O29" s="23"/>
      <c r="P29" s="23"/>
      <c r="Q29" s="23"/>
      <c r="R29" s="23"/>
      <c r="S29" s="56">
        <v>4</v>
      </c>
      <c r="T29" s="23">
        <v>300</v>
      </c>
      <c r="U29" s="51" t="s">
        <v>61</v>
      </c>
      <c r="V29" s="24"/>
    </row>
    <row r="30" spans="2:22" ht="21" customHeight="1">
      <c r="B30" s="46" t="s">
        <v>11</v>
      </c>
      <c r="C30" s="42">
        <f>SUM(C17:C29)</f>
        <v>9056.32</v>
      </c>
      <c r="D30" s="43">
        <f>SUM(D17:D29)</f>
        <v>0</v>
      </c>
      <c r="E30" s="42">
        <f>SUM(E17:E29)</f>
        <v>0</v>
      </c>
      <c r="F30" s="44"/>
      <c r="G30" s="43">
        <f>SUM(G17:G29)</f>
        <v>0</v>
      </c>
      <c r="H30" s="42">
        <f>SUM(H17:H29)</f>
        <v>0</v>
      </c>
      <c r="I30" s="44"/>
      <c r="J30" s="43">
        <f>SUM(J17:J29)</f>
        <v>10</v>
      </c>
      <c r="K30" s="42">
        <f>SUM(K17:K29)</f>
        <v>5466.32</v>
      </c>
      <c r="L30" s="45"/>
      <c r="M30" s="43">
        <f>SUM(M17:M29)</f>
        <v>0</v>
      </c>
      <c r="N30" s="42">
        <f>SUM(N17:N29)</f>
        <v>0</v>
      </c>
      <c r="O30" s="45"/>
      <c r="P30" s="43">
        <f>SUM(P17:P29)</f>
        <v>0</v>
      </c>
      <c r="Q30" s="42">
        <f>SUM(Q17:Q29)</f>
        <v>0</v>
      </c>
      <c r="R30" s="45"/>
      <c r="S30" s="43">
        <f>SUM(S17:S29)</f>
        <v>61</v>
      </c>
      <c r="T30" s="42">
        <f>SUM(T17:T29)</f>
        <v>3590</v>
      </c>
      <c r="U30" s="45"/>
      <c r="V30" s="47"/>
    </row>
    <row r="31" spans="2:22" ht="42" customHeight="1">
      <c r="B31" s="75" t="s">
        <v>73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2:22" ht="41.25" customHeight="1">
      <c r="B32" s="60" t="s">
        <v>33</v>
      </c>
      <c r="C32" s="40">
        <f>SUM(E32+H32+K32+N32+Q32+T32)</f>
        <v>1200</v>
      </c>
      <c r="D32" s="4"/>
      <c r="E32" s="4"/>
      <c r="F32" s="4"/>
      <c r="G32" s="4"/>
      <c r="H32" s="4"/>
      <c r="I32" s="4"/>
      <c r="J32" s="54">
        <v>1</v>
      </c>
      <c r="K32" s="4">
        <v>1170</v>
      </c>
      <c r="L32" s="51" t="s">
        <v>55</v>
      </c>
      <c r="M32" s="3"/>
      <c r="N32" s="3"/>
      <c r="O32" s="3"/>
      <c r="P32" s="3"/>
      <c r="Q32" s="3"/>
      <c r="R32" s="3"/>
      <c r="S32" s="3">
        <v>1</v>
      </c>
      <c r="T32" s="3">
        <v>30</v>
      </c>
      <c r="U32" s="3" t="s">
        <v>54</v>
      </c>
      <c r="V32" s="5"/>
    </row>
    <row r="33" spans="2:22" ht="31.5" customHeight="1">
      <c r="B33" s="60" t="s">
        <v>38</v>
      </c>
      <c r="C33" s="40">
        <f>SUM(E33+H33+K33+N33+Q33+T33)</f>
        <v>50</v>
      </c>
      <c r="D33" s="4"/>
      <c r="E33" s="4"/>
      <c r="F33" s="4"/>
      <c r="G33" s="4"/>
      <c r="H33" s="4"/>
      <c r="I33" s="4"/>
      <c r="J33" s="54"/>
      <c r="K33" s="4"/>
      <c r="L33" s="51"/>
      <c r="M33" s="3"/>
      <c r="N33" s="3"/>
      <c r="O33" s="3"/>
      <c r="P33" s="3"/>
      <c r="Q33" s="3"/>
      <c r="R33" s="3"/>
      <c r="S33" s="3">
        <v>6</v>
      </c>
      <c r="T33" s="3">
        <v>50</v>
      </c>
      <c r="U33" s="3" t="s">
        <v>61</v>
      </c>
      <c r="V33" s="5"/>
    </row>
    <row r="34" spans="2:22" ht="34.5" customHeight="1">
      <c r="B34" s="60" t="s">
        <v>39</v>
      </c>
      <c r="C34" s="40">
        <f>SUM(E34+H34+K34+N34+Q34+T34)</f>
        <v>100</v>
      </c>
      <c r="D34" s="4"/>
      <c r="E34" s="4"/>
      <c r="F34" s="4"/>
      <c r="G34" s="4"/>
      <c r="H34" s="4"/>
      <c r="I34" s="4"/>
      <c r="J34" s="54"/>
      <c r="K34" s="4"/>
      <c r="L34" s="51"/>
      <c r="M34" s="3"/>
      <c r="N34" s="3"/>
      <c r="O34" s="3"/>
      <c r="P34" s="3"/>
      <c r="Q34" s="3"/>
      <c r="R34" s="3"/>
      <c r="S34" s="3">
        <v>3</v>
      </c>
      <c r="T34" s="3">
        <v>100</v>
      </c>
      <c r="U34" s="3" t="s">
        <v>76</v>
      </c>
      <c r="V34" s="5"/>
    </row>
    <row r="35" spans="2:22" ht="34.5" customHeight="1">
      <c r="B35" s="60" t="s">
        <v>65</v>
      </c>
      <c r="C35" s="40">
        <f>SUM(E35+H35+K35+N35+Q35+T35)</f>
        <v>100</v>
      </c>
      <c r="D35" s="4"/>
      <c r="E35" s="4"/>
      <c r="F35" s="4"/>
      <c r="G35" s="4"/>
      <c r="H35" s="4"/>
      <c r="I35" s="4"/>
      <c r="J35" s="54"/>
      <c r="K35" s="4"/>
      <c r="L35" s="51"/>
      <c r="M35" s="3"/>
      <c r="N35" s="3"/>
      <c r="O35" s="3"/>
      <c r="P35" s="3"/>
      <c r="Q35" s="3"/>
      <c r="R35" s="3"/>
      <c r="S35" s="3">
        <v>5</v>
      </c>
      <c r="T35" s="3">
        <v>100</v>
      </c>
      <c r="U35" s="3" t="s">
        <v>58</v>
      </c>
      <c r="V35" s="5"/>
    </row>
    <row r="36" spans="2:22" ht="37.5" customHeight="1">
      <c r="B36" s="60" t="s">
        <v>59</v>
      </c>
      <c r="C36" s="40">
        <f>SUM(E36+H36+K36+N36+Q36+T36)</f>
        <v>100</v>
      </c>
      <c r="D36" s="4"/>
      <c r="E36" s="4"/>
      <c r="F36" s="4"/>
      <c r="G36" s="4"/>
      <c r="H36" s="4"/>
      <c r="I36" s="4"/>
      <c r="J36" s="54"/>
      <c r="K36" s="4"/>
      <c r="L36" s="51"/>
      <c r="M36" s="3"/>
      <c r="N36" s="3"/>
      <c r="O36" s="3"/>
      <c r="P36" s="3"/>
      <c r="Q36" s="3"/>
      <c r="R36" s="3"/>
      <c r="S36" s="3">
        <v>4</v>
      </c>
      <c r="T36" s="3">
        <v>100</v>
      </c>
      <c r="U36" s="3" t="s">
        <v>61</v>
      </c>
      <c r="V36" s="5"/>
    </row>
    <row r="37" spans="2:22" ht="21" customHeight="1">
      <c r="B37" s="46" t="s">
        <v>11</v>
      </c>
      <c r="C37" s="42">
        <f>SUM(C32:C36)</f>
        <v>1550</v>
      </c>
      <c r="D37" s="43">
        <f>SUM(D32:D32)</f>
        <v>0</v>
      </c>
      <c r="E37" s="42">
        <f>SUM(E32:E32)</f>
        <v>0</v>
      </c>
      <c r="F37" s="44"/>
      <c r="G37" s="43">
        <f>SUM(G32:G32)</f>
        <v>0</v>
      </c>
      <c r="H37" s="42">
        <f>SUM(H32:H32)</f>
        <v>0</v>
      </c>
      <c r="I37" s="44"/>
      <c r="J37" s="43">
        <f>SUM(J32:J32)</f>
        <v>1</v>
      </c>
      <c r="K37" s="42">
        <f>SUM(K32:K32)</f>
        <v>1170</v>
      </c>
      <c r="L37" s="45"/>
      <c r="M37" s="43">
        <f>SUM(M32:M32)</f>
        <v>0</v>
      </c>
      <c r="N37" s="42">
        <f>SUM(N32:N32)</f>
        <v>0</v>
      </c>
      <c r="O37" s="45"/>
      <c r="P37" s="43">
        <f>SUM(P32:P32)</f>
        <v>0</v>
      </c>
      <c r="Q37" s="42">
        <f>SUM(Q32:Q32)</f>
        <v>0</v>
      </c>
      <c r="R37" s="45"/>
      <c r="S37" s="43">
        <f>SUM(S32:S32)</f>
        <v>1</v>
      </c>
      <c r="T37" s="42">
        <f>SUM(T32:T32)</f>
        <v>30</v>
      </c>
      <c r="U37" s="45"/>
      <c r="V37" s="47"/>
    </row>
    <row r="38" spans="2:22" ht="26.25" customHeight="1">
      <c r="B38" s="69" t="s">
        <v>72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2:22" ht="43.5" customHeight="1">
      <c r="B39" s="60" t="s">
        <v>40</v>
      </c>
      <c r="C39" s="40">
        <f aca="true" t="shared" si="1" ref="C39:C47">SUM(E39+H39+K39+N39+Q39+T39)</f>
        <v>30</v>
      </c>
      <c r="D39" s="4"/>
      <c r="E39" s="4"/>
      <c r="F39" s="4"/>
      <c r="G39" s="4"/>
      <c r="H39" s="4"/>
      <c r="I39" s="4"/>
      <c r="J39" s="4"/>
      <c r="K39" s="4"/>
      <c r="L39" s="3"/>
      <c r="M39" s="3"/>
      <c r="N39" s="3"/>
      <c r="O39" s="3"/>
      <c r="P39" s="3"/>
      <c r="Q39" s="3"/>
      <c r="R39" s="3"/>
      <c r="S39" s="55">
        <v>1</v>
      </c>
      <c r="T39" s="3">
        <v>30</v>
      </c>
      <c r="U39" s="51" t="s">
        <v>54</v>
      </c>
      <c r="V39" s="5"/>
    </row>
    <row r="40" spans="2:22" ht="39.75" customHeight="1">
      <c r="B40" s="60" t="s">
        <v>60</v>
      </c>
      <c r="C40" s="40">
        <f t="shared" si="1"/>
        <v>30</v>
      </c>
      <c r="D40" s="4"/>
      <c r="E40" s="4"/>
      <c r="F40" s="4"/>
      <c r="G40" s="4"/>
      <c r="H40" s="4"/>
      <c r="I40" s="4"/>
      <c r="J40" s="4"/>
      <c r="K40" s="4"/>
      <c r="L40" s="3"/>
      <c r="M40" s="3"/>
      <c r="N40" s="3"/>
      <c r="O40" s="3"/>
      <c r="P40" s="3"/>
      <c r="Q40" s="3"/>
      <c r="R40" s="3"/>
      <c r="S40" s="55">
        <v>2</v>
      </c>
      <c r="T40" s="3">
        <v>30</v>
      </c>
      <c r="U40" s="51" t="s">
        <v>55</v>
      </c>
      <c r="V40" s="5"/>
    </row>
    <row r="41" spans="2:22" ht="37.5" customHeight="1">
      <c r="B41" s="60" t="s">
        <v>44</v>
      </c>
      <c r="C41" s="40">
        <f t="shared" si="1"/>
        <v>24</v>
      </c>
      <c r="D41" s="4"/>
      <c r="E41" s="4"/>
      <c r="F41" s="4"/>
      <c r="G41" s="4"/>
      <c r="H41" s="4"/>
      <c r="I41" s="4"/>
      <c r="J41" s="4"/>
      <c r="K41" s="4"/>
      <c r="L41" s="3"/>
      <c r="M41" s="3"/>
      <c r="N41" s="3"/>
      <c r="O41" s="3"/>
      <c r="P41" s="3"/>
      <c r="Q41" s="3"/>
      <c r="R41" s="3"/>
      <c r="S41" s="55">
        <v>12</v>
      </c>
      <c r="T41" s="3">
        <v>24</v>
      </c>
      <c r="U41" s="51" t="s">
        <v>77</v>
      </c>
      <c r="V41" s="5"/>
    </row>
    <row r="42" spans="2:22" ht="46.5" customHeight="1">
      <c r="B42" s="60" t="s">
        <v>45</v>
      </c>
      <c r="C42" s="40">
        <f t="shared" si="1"/>
        <v>400</v>
      </c>
      <c r="D42" s="4"/>
      <c r="E42" s="4"/>
      <c r="F42" s="4"/>
      <c r="G42" s="4"/>
      <c r="H42" s="4"/>
      <c r="I42" s="4"/>
      <c r="J42" s="4"/>
      <c r="K42" s="4"/>
      <c r="L42" s="3"/>
      <c r="M42" s="3"/>
      <c r="N42" s="3"/>
      <c r="O42" s="3"/>
      <c r="P42" s="3"/>
      <c r="Q42" s="3"/>
      <c r="R42" s="3"/>
      <c r="S42" s="55">
        <v>4</v>
      </c>
      <c r="T42" s="3">
        <v>400</v>
      </c>
      <c r="U42" s="51" t="s">
        <v>61</v>
      </c>
      <c r="V42" s="5"/>
    </row>
    <row r="43" spans="2:22" ht="32.25" customHeight="1">
      <c r="B43" s="60" t="s">
        <v>41</v>
      </c>
      <c r="C43" s="40">
        <f t="shared" si="1"/>
        <v>400</v>
      </c>
      <c r="D43" s="4"/>
      <c r="E43" s="4"/>
      <c r="F43" s="4"/>
      <c r="G43" s="4"/>
      <c r="H43" s="4"/>
      <c r="I43" s="4"/>
      <c r="J43" s="4"/>
      <c r="K43" s="4"/>
      <c r="L43" s="3"/>
      <c r="M43" s="3"/>
      <c r="N43" s="3"/>
      <c r="O43" s="3"/>
      <c r="P43" s="3"/>
      <c r="Q43" s="3"/>
      <c r="R43" s="3"/>
      <c r="S43" s="55">
        <v>4</v>
      </c>
      <c r="T43" s="3">
        <v>400</v>
      </c>
      <c r="U43" s="3" t="s">
        <v>61</v>
      </c>
      <c r="V43" s="5"/>
    </row>
    <row r="44" spans="2:22" ht="34.5" customHeight="1">
      <c r="B44" s="60" t="s">
        <v>46</v>
      </c>
      <c r="C44" s="40">
        <f t="shared" si="1"/>
        <v>60</v>
      </c>
      <c r="D44" s="4"/>
      <c r="E44" s="4"/>
      <c r="F44" s="4"/>
      <c r="G44" s="4"/>
      <c r="H44" s="4"/>
      <c r="I44" s="4"/>
      <c r="J44" s="4"/>
      <c r="K44" s="4"/>
      <c r="L44" s="3"/>
      <c r="M44" s="3"/>
      <c r="N44" s="3"/>
      <c r="O44" s="3"/>
      <c r="P44" s="3"/>
      <c r="Q44" s="3"/>
      <c r="R44" s="3"/>
      <c r="S44" s="55">
        <v>6</v>
      </c>
      <c r="T44" s="3">
        <v>60</v>
      </c>
      <c r="U44" s="3" t="s">
        <v>61</v>
      </c>
      <c r="V44" s="5"/>
    </row>
    <row r="45" spans="2:22" ht="31.5" customHeight="1">
      <c r="B45" s="60" t="s">
        <v>42</v>
      </c>
      <c r="C45" s="40">
        <f t="shared" si="1"/>
        <v>830.3</v>
      </c>
      <c r="D45" s="4"/>
      <c r="E45" s="4"/>
      <c r="F45" s="4"/>
      <c r="G45" s="4"/>
      <c r="H45" s="4"/>
      <c r="I45" s="4"/>
      <c r="J45" s="4"/>
      <c r="K45" s="4"/>
      <c r="L45" s="3"/>
      <c r="M45" s="3"/>
      <c r="N45" s="3"/>
      <c r="O45" s="3"/>
      <c r="P45" s="3">
        <v>10</v>
      </c>
      <c r="Q45" s="3">
        <v>430.3</v>
      </c>
      <c r="R45" s="3" t="s">
        <v>54</v>
      </c>
      <c r="S45" s="55">
        <v>10</v>
      </c>
      <c r="T45" s="3">
        <v>400</v>
      </c>
      <c r="U45" s="3" t="s">
        <v>76</v>
      </c>
      <c r="V45" s="5"/>
    </row>
    <row r="46" spans="2:22" ht="36.75" customHeight="1">
      <c r="B46" s="60" t="s">
        <v>47</v>
      </c>
      <c r="C46" s="40">
        <f t="shared" si="1"/>
        <v>200</v>
      </c>
      <c r="D46" s="4"/>
      <c r="E46" s="4"/>
      <c r="F46" s="4"/>
      <c r="G46" s="4"/>
      <c r="H46" s="4"/>
      <c r="I46" s="4"/>
      <c r="J46" s="4"/>
      <c r="K46" s="4"/>
      <c r="L46" s="3"/>
      <c r="M46" s="3"/>
      <c r="N46" s="3"/>
      <c r="O46" s="3"/>
      <c r="P46" s="3"/>
      <c r="Q46" s="3"/>
      <c r="R46" s="3"/>
      <c r="S46" s="55">
        <v>4</v>
      </c>
      <c r="T46" s="3">
        <v>200</v>
      </c>
      <c r="U46" s="3" t="s">
        <v>61</v>
      </c>
      <c r="V46" s="5"/>
    </row>
    <row r="47" spans="2:22" ht="37.5" customHeight="1">
      <c r="B47" s="60" t="s">
        <v>43</v>
      </c>
      <c r="C47" s="40">
        <f t="shared" si="1"/>
        <v>0</v>
      </c>
      <c r="D47" s="4"/>
      <c r="E47" s="4"/>
      <c r="F47" s="4"/>
      <c r="G47" s="4"/>
      <c r="H47" s="4"/>
      <c r="I47" s="4"/>
      <c r="J47" s="4"/>
      <c r="K47" s="4"/>
      <c r="L47" s="3"/>
      <c r="M47" s="3"/>
      <c r="N47" s="3"/>
      <c r="O47" s="3"/>
      <c r="P47" s="3"/>
      <c r="Q47" s="3"/>
      <c r="R47" s="3"/>
      <c r="S47" s="55"/>
      <c r="T47" s="3"/>
      <c r="U47" s="3" t="s">
        <v>61</v>
      </c>
      <c r="V47" s="5"/>
    </row>
    <row r="48" spans="2:22" ht="16.5" customHeight="1">
      <c r="B48" s="46" t="s">
        <v>11</v>
      </c>
      <c r="C48" s="42">
        <f>SUM(C39:C47)</f>
        <v>1974.3</v>
      </c>
      <c r="D48" s="43">
        <f>SUM(D39:D47)</f>
        <v>0</v>
      </c>
      <c r="E48" s="42">
        <f>SUM(E39:E47)</f>
        <v>0</v>
      </c>
      <c r="F48" s="44"/>
      <c r="G48" s="43">
        <f>SUM(G39:G47)</f>
        <v>0</v>
      </c>
      <c r="H48" s="42">
        <f>SUM(H39:H47)</f>
        <v>0</v>
      </c>
      <c r="I48" s="44"/>
      <c r="J48" s="43">
        <f>SUM(J39:J47)</f>
        <v>0</v>
      </c>
      <c r="K48" s="42">
        <f>SUM(K39:K47)</f>
        <v>0</v>
      </c>
      <c r="L48" s="45"/>
      <c r="M48" s="43">
        <f>SUM(M39:M47)</f>
        <v>0</v>
      </c>
      <c r="N48" s="42">
        <f>SUM(N39:N47)</f>
        <v>0</v>
      </c>
      <c r="O48" s="45"/>
      <c r="P48" s="43">
        <f>SUM(P39:P47)</f>
        <v>10</v>
      </c>
      <c r="Q48" s="42">
        <f>SUM(Q39:Q47)</f>
        <v>430.3</v>
      </c>
      <c r="R48" s="45"/>
      <c r="S48" s="43">
        <f>SUM(S39:S47)</f>
        <v>43</v>
      </c>
      <c r="T48" s="42">
        <f>SUM(T39:T47)</f>
        <v>1544</v>
      </c>
      <c r="U48" s="45"/>
      <c r="V48" s="47"/>
    </row>
    <row r="49" spans="2:22" ht="26.25" customHeight="1">
      <c r="B49" s="71" t="s">
        <v>71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2:22" ht="26.25" customHeight="1">
      <c r="B50" s="34" t="s">
        <v>34</v>
      </c>
      <c r="C50" s="35">
        <f>SUM(E50+H50+K50+N50+Q50+T50)</f>
        <v>3.2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>
        <v>4</v>
      </c>
      <c r="Q50" s="35">
        <v>3.2</v>
      </c>
      <c r="R50" s="58" t="s">
        <v>61</v>
      </c>
      <c r="S50" s="35"/>
      <c r="T50" s="35"/>
      <c r="U50" s="35"/>
      <c r="V50" s="5"/>
    </row>
    <row r="51" spans="2:22" ht="26.25" customHeight="1">
      <c r="B51" s="34" t="s">
        <v>35</v>
      </c>
      <c r="C51" s="53">
        <f>SUM(E51+H51+K51+N51+Q51+T51)</f>
        <v>100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>
        <v>4</v>
      </c>
      <c r="T51" s="53">
        <v>100</v>
      </c>
      <c r="U51" s="58" t="s">
        <v>61</v>
      </c>
      <c r="V51" s="35"/>
    </row>
    <row r="52" spans="2:22" ht="20.25" customHeight="1">
      <c r="B52" s="46" t="s">
        <v>11</v>
      </c>
      <c r="C52" s="42">
        <f>SUM(C50:C51)</f>
        <v>103.2</v>
      </c>
      <c r="D52" s="43">
        <f>SUM(D50:D51)</f>
        <v>0</v>
      </c>
      <c r="E52" s="42">
        <f>SUM(E50:E51)</f>
        <v>0</v>
      </c>
      <c r="F52" s="48"/>
      <c r="G52" s="43">
        <f>SUM(G50:G51)</f>
        <v>0</v>
      </c>
      <c r="H52" s="42">
        <f>SUM(H50:H51)</f>
        <v>0</v>
      </c>
      <c r="I52" s="48"/>
      <c r="J52" s="43">
        <f>SUM(J50:J51)</f>
        <v>0</v>
      </c>
      <c r="K52" s="42">
        <f>SUM(K50:K51)</f>
        <v>0</v>
      </c>
      <c r="L52" s="48"/>
      <c r="M52" s="43">
        <f>SUM(M50:M51)</f>
        <v>0</v>
      </c>
      <c r="N52" s="42">
        <f>SUM(N50:N51)</f>
        <v>0</v>
      </c>
      <c r="O52" s="48"/>
      <c r="P52" s="43">
        <f>SUM(P50:P51)</f>
        <v>4</v>
      </c>
      <c r="Q52" s="42">
        <f>SUM(Q50:Q51)</f>
        <v>3.2</v>
      </c>
      <c r="R52" s="48"/>
      <c r="S52" s="43">
        <f>SUM(S50:S51)</f>
        <v>4</v>
      </c>
      <c r="T52" s="42">
        <f>SUM(T50:T51)</f>
        <v>100</v>
      </c>
      <c r="U52" s="48"/>
      <c r="V52" s="48"/>
    </row>
    <row r="53" spans="2:22" ht="26.25" customHeight="1">
      <c r="B53" s="71" t="s">
        <v>68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2:22" ht="26.25" customHeight="1">
      <c r="B54" s="34" t="s">
        <v>36</v>
      </c>
      <c r="C54" s="35">
        <f>SUM(E54+H54+K54+N54+Q54+T54)</f>
        <v>58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>
        <v>4</v>
      </c>
      <c r="T54" s="35">
        <v>58</v>
      </c>
      <c r="U54" s="58" t="s">
        <v>61</v>
      </c>
      <c r="V54" s="35"/>
    </row>
    <row r="55" spans="2:22" ht="19.5" customHeight="1">
      <c r="B55" s="46" t="s">
        <v>11</v>
      </c>
      <c r="C55" s="42">
        <f>SUM(C54:C54)</f>
        <v>58</v>
      </c>
      <c r="D55" s="43">
        <f>SUM(D54:D54)</f>
        <v>0</v>
      </c>
      <c r="E55" s="42">
        <f>SUM(E54:E54)</f>
        <v>0</v>
      </c>
      <c r="F55" s="48"/>
      <c r="G55" s="43">
        <f>SUM(G54:G54)</f>
        <v>0</v>
      </c>
      <c r="H55" s="42">
        <f>SUM(H54:H54)</f>
        <v>0</v>
      </c>
      <c r="I55" s="48"/>
      <c r="J55" s="43">
        <f>SUM(J54:J54)</f>
        <v>0</v>
      </c>
      <c r="K55" s="42">
        <f>SUM(K54:K54)</f>
        <v>0</v>
      </c>
      <c r="L55" s="48"/>
      <c r="M55" s="43">
        <f>SUM(M54:M54)</f>
        <v>0</v>
      </c>
      <c r="N55" s="42">
        <f>SUM(N54:N54)</f>
        <v>0</v>
      </c>
      <c r="O55" s="48"/>
      <c r="P55" s="43">
        <f>SUM(P54:P54)</f>
        <v>0</v>
      </c>
      <c r="Q55" s="42">
        <f>SUM(Q54:Q54)</f>
        <v>0</v>
      </c>
      <c r="R55" s="48"/>
      <c r="S55" s="43">
        <f>SUM(S54:S54)</f>
        <v>4</v>
      </c>
      <c r="T55" s="42">
        <f>SUM(T54:T54)</f>
        <v>58</v>
      </c>
      <c r="U55" s="48"/>
      <c r="V55" s="48"/>
    </row>
    <row r="56" spans="2:22" ht="26.25" customHeight="1">
      <c r="B56" s="71" t="s">
        <v>22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2:22" ht="26.25" customHeight="1">
      <c r="B57" s="34" t="s">
        <v>37</v>
      </c>
      <c r="C57" s="53">
        <f>SUM(E57+H57+K57+N57+Q57+T57)</f>
        <v>1183.91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3</v>
      </c>
      <c r="Q57" s="53">
        <v>1183.91</v>
      </c>
      <c r="R57" s="58" t="s">
        <v>54</v>
      </c>
      <c r="S57" s="35"/>
      <c r="T57" s="35"/>
      <c r="U57" s="35"/>
      <c r="V57" s="5"/>
    </row>
    <row r="58" spans="2:22" ht="19.5" customHeight="1">
      <c r="B58" s="46" t="s">
        <v>11</v>
      </c>
      <c r="C58" s="42">
        <f>SUM(C57:C57)</f>
        <v>1183.91</v>
      </c>
      <c r="D58" s="43">
        <f>SUM(D57:D57)</f>
        <v>0</v>
      </c>
      <c r="E58" s="42">
        <f>SUM(E57:E57)</f>
        <v>0</v>
      </c>
      <c r="F58" s="49"/>
      <c r="G58" s="43">
        <f>SUM(G57:G57)</f>
        <v>0</v>
      </c>
      <c r="H58" s="42">
        <f>SUM(H57:H57)</f>
        <v>0</v>
      </c>
      <c r="I58" s="49"/>
      <c r="J58" s="43">
        <f>SUM(J57:J57)</f>
        <v>0</v>
      </c>
      <c r="K58" s="42">
        <f>SUM(K57:K57)</f>
        <v>0</v>
      </c>
      <c r="L58" s="49"/>
      <c r="M58" s="43">
        <f>SUM(M57:M57)</f>
        <v>0</v>
      </c>
      <c r="N58" s="42">
        <f>SUM(N57:N57)</f>
        <v>0</v>
      </c>
      <c r="O58" s="49"/>
      <c r="P58" s="43">
        <f>SUM(P57:P57)</f>
        <v>3</v>
      </c>
      <c r="Q58" s="42">
        <f>SUM(Q57:Q57)</f>
        <v>1183.91</v>
      </c>
      <c r="R58" s="49"/>
      <c r="S58" s="43">
        <f>SUM(S57:S57)</f>
        <v>0</v>
      </c>
      <c r="T58" s="42">
        <f>SUM(T57:T57)</f>
        <v>0</v>
      </c>
      <c r="U58" s="49"/>
      <c r="V58" s="49"/>
    </row>
    <row r="59" spans="2:22" ht="26.25" customHeight="1">
      <c r="B59" s="71" t="s">
        <v>69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22" ht="26.25" customHeight="1">
      <c r="B60" s="59" t="s">
        <v>63</v>
      </c>
      <c r="C60" s="53">
        <f>SUM(E60+H60+K60+N60+Q60+T60)</f>
        <v>301.4</v>
      </c>
      <c r="D60" s="35"/>
      <c r="E60" s="35"/>
      <c r="F60" s="35"/>
      <c r="G60" s="35"/>
      <c r="H60" s="35"/>
      <c r="I60" s="35"/>
      <c r="J60" s="35"/>
      <c r="K60" s="35"/>
      <c r="L60" s="35"/>
      <c r="M60" s="35">
        <v>1</v>
      </c>
      <c r="N60" s="35">
        <v>100</v>
      </c>
      <c r="O60" s="35" t="s">
        <v>54</v>
      </c>
      <c r="P60" s="35"/>
      <c r="Q60" s="35"/>
      <c r="R60" s="35"/>
      <c r="S60" s="35">
        <v>4</v>
      </c>
      <c r="T60" s="53">
        <v>201.4</v>
      </c>
      <c r="U60" s="35" t="s">
        <v>61</v>
      </c>
      <c r="V60" s="5"/>
    </row>
    <row r="61" spans="2:22" ht="26.25" customHeight="1">
      <c r="B61" s="59" t="s">
        <v>67</v>
      </c>
      <c r="C61" s="53">
        <f>SUM(E61+H61+K61+N61+Q61+T61)</f>
        <v>60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>
        <v>4</v>
      </c>
      <c r="T61" s="53">
        <v>60</v>
      </c>
      <c r="U61" s="58" t="s">
        <v>61</v>
      </c>
      <c r="V61" s="5"/>
    </row>
    <row r="62" spans="2:22" ht="26.25" customHeight="1">
      <c r="B62" s="59" t="s">
        <v>64</v>
      </c>
      <c r="C62" s="53">
        <f>SUM(E62+H62+K62+N62+Q62+T62)</f>
        <v>50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>
        <v>4</v>
      </c>
      <c r="T62" s="53">
        <v>50</v>
      </c>
      <c r="U62" s="58" t="s">
        <v>61</v>
      </c>
      <c r="V62" s="5"/>
    </row>
    <row r="63" spans="2:22" ht="26.25" customHeight="1">
      <c r="B63" s="59" t="s">
        <v>66</v>
      </c>
      <c r="C63" s="35">
        <f>SUM(E63+H63+K63+N63+Q63+T63)</f>
        <v>255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>
        <v>4</v>
      </c>
      <c r="T63" s="35">
        <v>255</v>
      </c>
      <c r="U63" s="58" t="s">
        <v>61</v>
      </c>
      <c r="V63" s="35"/>
    </row>
    <row r="64" spans="2:22" ht="26.25" customHeight="1">
      <c r="B64" s="46" t="s">
        <v>11</v>
      </c>
      <c r="C64" s="42">
        <f>SUM(C60:C63)</f>
        <v>666.4</v>
      </c>
      <c r="D64" s="43">
        <f>SUM(D60:D63)</f>
        <v>0</v>
      </c>
      <c r="E64" s="42">
        <f>SUM(E60:E63)</f>
        <v>0</v>
      </c>
      <c r="F64" s="49"/>
      <c r="G64" s="43">
        <f>SUM(G60:G63)</f>
        <v>0</v>
      </c>
      <c r="H64" s="42">
        <f>SUM(H60:H63)</f>
        <v>0</v>
      </c>
      <c r="I64" s="49"/>
      <c r="J64" s="43">
        <f>SUM(J60:J63)</f>
        <v>0</v>
      </c>
      <c r="K64" s="42">
        <f>SUM(K60:K63)</f>
        <v>0</v>
      </c>
      <c r="L64" s="49"/>
      <c r="M64" s="43">
        <f>SUM(M60:M63)</f>
        <v>1</v>
      </c>
      <c r="N64" s="42">
        <f>SUM(N60:N63)</f>
        <v>100</v>
      </c>
      <c r="O64" s="49"/>
      <c r="P64" s="43">
        <f>SUM(P60:P63)</f>
        <v>0</v>
      </c>
      <c r="Q64" s="42">
        <f>SUM(Q60:Q63)</f>
        <v>0</v>
      </c>
      <c r="R64" s="49"/>
      <c r="S64" s="43">
        <f>SUM(S60:S63)</f>
        <v>16</v>
      </c>
      <c r="T64" s="42">
        <f>SUM(T60:T63)</f>
        <v>566.4</v>
      </c>
      <c r="U64" s="49"/>
      <c r="V64" s="49"/>
    </row>
    <row r="65" spans="2:22" ht="26.25" customHeight="1">
      <c r="B65" s="71" t="s">
        <v>70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2:22" ht="26.2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2:22" ht="26.2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2:22" ht="26.2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2:22" ht="26.25" customHeight="1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2:22" ht="26.25" customHeight="1">
      <c r="B70" s="46" t="s">
        <v>11</v>
      </c>
      <c r="C70" s="42">
        <f>SUM(C66:C69)</f>
        <v>0</v>
      </c>
      <c r="D70" s="43">
        <f>SUM(D66:D69)</f>
        <v>0</v>
      </c>
      <c r="E70" s="42">
        <f>SUM(E66:E69)</f>
        <v>0</v>
      </c>
      <c r="F70" s="49"/>
      <c r="G70" s="43">
        <f>SUM(G66:G69)</f>
        <v>0</v>
      </c>
      <c r="H70" s="42">
        <f>SUM(H66:H69)</f>
        <v>0</v>
      </c>
      <c r="I70" s="49"/>
      <c r="J70" s="43">
        <f>SUM(J66:J69)</f>
        <v>0</v>
      </c>
      <c r="K70" s="42">
        <f>SUM(K66:K69)</f>
        <v>0</v>
      </c>
      <c r="L70" s="49"/>
      <c r="M70" s="43">
        <f>SUM(M66:M69)</f>
        <v>0</v>
      </c>
      <c r="N70" s="42">
        <f>SUM(N66:N69)</f>
        <v>0</v>
      </c>
      <c r="O70" s="49"/>
      <c r="P70" s="43">
        <f>SUM(P66:P69)</f>
        <v>0</v>
      </c>
      <c r="Q70" s="42">
        <f>SUM(Q66:Q69)</f>
        <v>0</v>
      </c>
      <c r="R70" s="49"/>
      <c r="S70" s="43">
        <f>SUM(S66:S69)</f>
        <v>0</v>
      </c>
      <c r="T70" s="42">
        <f>SUM(T66:T69)</f>
        <v>0</v>
      </c>
      <c r="U70" s="49"/>
      <c r="V70" s="49"/>
    </row>
    <row r="71" spans="2:22" ht="15">
      <c r="B71" s="36" t="s">
        <v>9</v>
      </c>
      <c r="C71" s="38">
        <f>SUMIF(B30:B70,"итого по статье:",C30:C70)</f>
        <v>14592.13</v>
      </c>
      <c r="D71" s="37">
        <f>SUMIF(B30:B70,"итого по статье:",D30:D70)</f>
        <v>0</v>
      </c>
      <c r="E71" s="38">
        <f>SUMIF(D30:D70,"итого по статье:",E30:E70)</f>
        <v>0</v>
      </c>
      <c r="F71" s="37"/>
      <c r="G71" s="37">
        <f>SUMIF(B30:B70,"итого по статье:",G30:G70)</f>
        <v>0</v>
      </c>
      <c r="H71" s="38">
        <f>SUMIF(B30:B70,"итого по статье:",H30:H70)</f>
        <v>0</v>
      </c>
      <c r="I71" s="37"/>
      <c r="J71" s="37">
        <f>SUMIF(B30:B70,"итого по статье:",J30:J70)</f>
        <v>11</v>
      </c>
      <c r="K71" s="38">
        <f>SUMIF(B30:B70,"итого по статье:",K30:K70)</f>
        <v>6636.32</v>
      </c>
      <c r="L71" s="38"/>
      <c r="M71" s="37">
        <f>SUMIF(B30:B70,"итого по статье:",M30:M70)</f>
        <v>1</v>
      </c>
      <c r="N71" s="38">
        <f>SUMIF(B30:B70,"итого по статье:",N30:N70)</f>
        <v>100</v>
      </c>
      <c r="O71" s="38"/>
      <c r="P71" s="37">
        <f>SUMIF(B30:B70,"итого по статье:",P30:P70)</f>
        <v>17</v>
      </c>
      <c r="Q71" s="38">
        <f>SUMIF(B30:B70,"итого по статье:",Q30:Q70)</f>
        <v>1617.41</v>
      </c>
      <c r="R71" s="38"/>
      <c r="S71" s="37">
        <f>SUMIF(B30:B70,"итого по статье:",S30:S70)</f>
        <v>129</v>
      </c>
      <c r="T71" s="38">
        <f>SUMIF(B30:B70,"итого по статье:",T30:T70)</f>
        <v>5888.4</v>
      </c>
      <c r="U71" s="38"/>
      <c r="V71" s="39"/>
    </row>
    <row r="72" spans="2:22" ht="34.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6"/>
    </row>
    <row r="73" spans="2:22" ht="12.75">
      <c r="B73" s="73" t="s">
        <v>17</v>
      </c>
      <c r="C73" s="73"/>
      <c r="D73" s="73"/>
      <c r="E73" s="73"/>
      <c r="F73" s="73"/>
      <c r="G73" s="73"/>
      <c r="H73" s="73"/>
      <c r="I73" s="73"/>
      <c r="J73" s="73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ht="16.5" customHeight="1">
      <c r="B74" s="6"/>
      <c r="C74" s="25"/>
      <c r="D74" s="25"/>
      <c r="E74" s="25"/>
      <c r="F74" s="74" t="s">
        <v>6</v>
      </c>
      <c r="G74" s="7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6"/>
    </row>
    <row r="75" spans="2:22" ht="36" customHeight="1">
      <c r="B75" s="33" t="s">
        <v>7</v>
      </c>
      <c r="C75" s="62" t="s">
        <v>19</v>
      </c>
      <c r="D75" s="62"/>
      <c r="E75" s="62"/>
      <c r="F75" s="62"/>
      <c r="G75" s="62"/>
      <c r="H75" s="62"/>
      <c r="I75" s="6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6"/>
    </row>
    <row r="76" spans="2:22" ht="18.75" customHeight="1">
      <c r="B76" s="33" t="s">
        <v>8</v>
      </c>
      <c r="C76" s="63" t="s">
        <v>18</v>
      </c>
      <c r="D76" s="63"/>
      <c r="E76" s="6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ht="20.25" customHeight="1">
      <c r="B77" s="3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</sheetData>
  <sheetProtection/>
  <mergeCells count="29">
    <mergeCell ref="B1:V1"/>
    <mergeCell ref="B2:V2"/>
    <mergeCell ref="B3:V3"/>
    <mergeCell ref="B4:V4"/>
    <mergeCell ref="C8:F8"/>
    <mergeCell ref="C11:C14"/>
    <mergeCell ref="D11:U12"/>
    <mergeCell ref="V11:V14"/>
    <mergeCell ref="D13:F13"/>
    <mergeCell ref="G13:I13"/>
    <mergeCell ref="J13:L13"/>
    <mergeCell ref="M13:O13"/>
    <mergeCell ref="P13:R13"/>
    <mergeCell ref="C76:E76"/>
    <mergeCell ref="I8:N8"/>
    <mergeCell ref="B56:V56"/>
    <mergeCell ref="B59:V59"/>
    <mergeCell ref="B65:V65"/>
    <mergeCell ref="B73:J73"/>
    <mergeCell ref="F74:G74"/>
    <mergeCell ref="C75:I75"/>
    <mergeCell ref="S13:U13"/>
    <mergeCell ref="B16:V16"/>
    <mergeCell ref="B31:V31"/>
    <mergeCell ref="B38:V38"/>
    <mergeCell ref="B49:V49"/>
    <mergeCell ref="B53:V53"/>
    <mergeCell ref="D9:U9"/>
    <mergeCell ref="B11:B14"/>
  </mergeCells>
  <printOptions/>
  <pageMargins left="0.1968503937007874" right="0.1968503937007874" top="0.5118110236220472" bottom="0.4724409448818898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PRIEMNAJA</dc:creator>
  <cp:keywords/>
  <dc:description/>
  <cp:lastModifiedBy>PRIEMHAJAGV</cp:lastModifiedBy>
  <cp:lastPrinted>2012-09-21T08:08:56Z</cp:lastPrinted>
  <dcterms:created xsi:type="dcterms:W3CDTF">2000-02-11T11:57:28Z</dcterms:created>
  <dcterms:modified xsi:type="dcterms:W3CDTF">2012-09-21T11:07:38Z</dcterms:modified>
  <cp:category/>
  <cp:version/>
  <cp:contentType/>
  <cp:contentStatus/>
</cp:coreProperties>
</file>